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CD34D7B-C9BD-4593-BAAC-F469F49B6D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iclo" sheetId="1" r:id="rId1"/>
    <sheet name="BILBO Consejos" sheetId="2" r:id="rId2"/>
  </sheets>
  <definedNames>
    <definedName name="TOTAZUL">OFFSET(Ciclo!$F$3,0,0,COUNT(Ciclo!$F$3:$F$19))</definedName>
    <definedName name="TOTMARRON">OFFSET(Ciclo!$L$3,0,0,COUNT(Ciclo!$L$3:$L$19))</definedName>
    <definedName name="TOTROJO">OFFSET(Ciclo!$R$3,0,0,COUNT(Ciclo!$R$3:$R$19))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" l="1"/>
  <c r="C3" i="1" l="1"/>
  <c r="F3" i="1" s="1"/>
  <c r="C4" i="1" l="1"/>
  <c r="O3" i="1"/>
  <c r="O4" i="1" s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I4" i="1"/>
  <c r="P20" i="1"/>
  <c r="J20" i="1"/>
  <c r="D20" i="1"/>
  <c r="K4" i="1" l="1"/>
  <c r="I5" i="1"/>
  <c r="C5" i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L18" i="1"/>
  <c r="L19" i="1"/>
  <c r="F18" i="1"/>
  <c r="F19" i="1"/>
  <c r="I6" i="1" l="1"/>
  <c r="K5" i="1"/>
  <c r="R10" i="1"/>
  <c r="R11" i="1"/>
  <c r="R12" i="1"/>
  <c r="R13" i="1"/>
  <c r="R14" i="1"/>
  <c r="R15" i="1"/>
  <c r="R16" i="1"/>
  <c r="R17" i="1"/>
  <c r="R18" i="1"/>
  <c r="R19" i="1"/>
  <c r="I7" i="1" l="1"/>
  <c r="K6" i="1"/>
  <c r="I8" i="1" l="1"/>
  <c r="K7" i="1"/>
  <c r="L3" i="1"/>
  <c r="R4" i="1"/>
  <c r="R3" i="1"/>
  <c r="E3" i="1"/>
  <c r="I9" i="1" l="1"/>
  <c r="K8" i="1"/>
  <c r="F4" i="1"/>
  <c r="E4" i="1"/>
  <c r="L4" i="1"/>
  <c r="I10" i="1" l="1"/>
  <c r="K9" i="1"/>
  <c r="L5" i="1"/>
  <c r="F5" i="1"/>
  <c r="E5" i="1"/>
  <c r="I11" i="1" l="1"/>
  <c r="K10" i="1"/>
  <c r="F6" i="1"/>
  <c r="E6" i="1"/>
  <c r="L6" i="1"/>
  <c r="Q3" i="1"/>
  <c r="I12" i="1" l="1"/>
  <c r="K11" i="1"/>
  <c r="L7" i="1"/>
  <c r="F7" i="1"/>
  <c r="E7" i="1"/>
  <c r="I13" i="1" l="1"/>
  <c r="K12" i="1"/>
  <c r="F8" i="1"/>
  <c r="E8" i="1"/>
  <c r="L8" i="1"/>
  <c r="Q4" i="1"/>
  <c r="I14" i="1" l="1"/>
  <c r="K13" i="1"/>
  <c r="R5" i="1"/>
  <c r="Q5" i="1"/>
  <c r="L9" i="1"/>
  <c r="F9" i="1"/>
  <c r="E9" i="1"/>
  <c r="I15" i="1" l="1"/>
  <c r="K14" i="1"/>
  <c r="F10" i="1"/>
  <c r="E10" i="1"/>
  <c r="L10" i="1"/>
  <c r="R6" i="1"/>
  <c r="Q6" i="1"/>
  <c r="I16" i="1" l="1"/>
  <c r="K15" i="1"/>
  <c r="F11" i="1"/>
  <c r="E11" i="1"/>
  <c r="R7" i="1"/>
  <c r="Q7" i="1"/>
  <c r="L11" i="1"/>
  <c r="I17" i="1" l="1"/>
  <c r="K16" i="1"/>
  <c r="R8" i="1"/>
  <c r="Q8" i="1"/>
  <c r="L12" i="1"/>
  <c r="F12" i="1"/>
  <c r="E12" i="1"/>
  <c r="I18" i="1" l="1"/>
  <c r="K17" i="1"/>
  <c r="F13" i="1"/>
  <c r="E13" i="1"/>
  <c r="L13" i="1"/>
  <c r="R9" i="1"/>
  <c r="R22" i="1" s="1"/>
  <c r="Q9" i="1"/>
  <c r="K3" i="1"/>
  <c r="I19" i="1" l="1"/>
  <c r="K19" i="1" s="1"/>
  <c r="K18" i="1"/>
  <c r="K22" i="1" s="1"/>
  <c r="L14" i="1"/>
  <c r="Q10" i="1"/>
  <c r="F14" i="1"/>
  <c r="E14" i="1"/>
  <c r="F15" i="1" l="1"/>
  <c r="E15" i="1"/>
  <c r="Q11" i="1"/>
  <c r="L15" i="1"/>
  <c r="Q12" i="1" l="1"/>
  <c r="F16" i="1"/>
  <c r="E16" i="1"/>
  <c r="L16" i="1"/>
  <c r="L17" i="1" l="1"/>
  <c r="L22" i="1" s="1"/>
  <c r="F17" i="1"/>
  <c r="F22" i="1" s="1"/>
  <c r="E17" i="1"/>
  <c r="Q13" i="1"/>
  <c r="Q14" i="1" l="1"/>
  <c r="E19" i="1"/>
  <c r="E18" i="1"/>
  <c r="E20" i="1" l="1"/>
  <c r="E22" i="1"/>
  <c r="Q15" i="1"/>
  <c r="Q16" i="1" l="1"/>
  <c r="Q17" i="1" l="1"/>
  <c r="Q19" i="1" l="1"/>
  <c r="Q22" i="1" s="1"/>
  <c r="Q18" i="1"/>
  <c r="Q20" i="1" l="1"/>
  <c r="K2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Josean</author>
  </authors>
  <commentList>
    <comment ref="C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Josean:</t>
        </r>
        <r>
          <rPr>
            <sz val="9"/>
            <color indexed="81"/>
            <rFont val="Tahoma"/>
            <family val="2"/>
          </rPr>
          <t xml:space="preserve">
50% RM</t>
        </r>
      </text>
    </comment>
    <comment ref="I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Josean:</t>
        </r>
        <r>
          <rPr>
            <sz val="9"/>
            <color indexed="81"/>
            <rFont val="Tahoma"/>
            <family val="2"/>
          </rPr>
          <t xml:space="preserve">
50% RM</t>
        </r>
      </text>
    </comment>
  </commentList>
</comments>
</file>

<file path=xl/sharedStrings.xml><?xml version="1.0" encoding="utf-8"?>
<sst xmlns="http://schemas.openxmlformats.org/spreadsheetml/2006/main" count="32" uniqueCount="16">
  <si>
    <t>Repeticiones</t>
  </si>
  <si>
    <t>Día</t>
  </si>
  <si>
    <t>Fecha</t>
  </si>
  <si>
    <t>trabajo</t>
  </si>
  <si>
    <t>1RM</t>
  </si>
  <si>
    <t xml:space="preserve">PESO </t>
  </si>
  <si>
    <t>1RM INICIO:</t>
  </si>
  <si>
    <t>INCREMENTO:</t>
  </si>
  <si>
    <t>1RM Fin ciclos:</t>
  </si>
  <si>
    <r>
      <rPr>
        <b/>
        <sz val="10"/>
        <color theme="1"/>
        <rFont val="Calibri"/>
        <family val="2"/>
        <scheme val="minor"/>
      </rPr>
      <t>Recuerda:</t>
    </r>
    <r>
      <rPr>
        <sz val="10"/>
        <color theme="1"/>
        <rFont val="Calibri"/>
        <family val="2"/>
        <scheme val="minor"/>
      </rPr>
      <t xml:space="preserve"> Rellena los datos de la casilla amarilla. Si no eres "pro", los incrementos ideales son de 2 a 3 kilos en total, si eres "Pro "  de 5 k. La frecuencia es 2 veces a la semana. La serie ha de durar menos de 45-50". El ciclo termina cuando no puedes hacer más de 15 repeticiones o tu técnica está fallando. NO permitas rebotes en el pecho. La clave está en frenarlo por la acción muscular. </t>
    </r>
  </si>
  <si>
    <t>Récord Trabajo</t>
  </si>
  <si>
    <t>CICLO 1 acumulado</t>
  </si>
  <si>
    <t>Récord 1RM</t>
  </si>
  <si>
    <t>CICLO 2 acumulado</t>
  </si>
  <si>
    <t>CICLO 3 acumulado</t>
  </si>
  <si>
    <t>WWW.BIBLIOTECADERUTINAS.COM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</si>
</sst>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-0.249977111117893"/>
        <bgColor theme="4"/>
      </patternFill>
    </fill>
    <fill>
      <patternFill patternType="solid">
        <fgColor theme="5" tint="-0.249977111117893"/>
        <bgColor theme="4" tint="0.79998168889431442"/>
      </patternFill>
    </fill>
    <fill>
      <patternFill patternType="solid">
        <fgColor rgb="FFFF0000"/>
        <bgColor theme="4" tint="0.79998168889431442"/>
      </patternFill>
    </fill>
    <fill>
      <patternFill patternType="solid">
        <fgColor rgb="FFFF0000"/>
        <bgColor theme="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rgb="FF00B0F0"/>
        <bgColor theme="4" tint="0.79998168889431442"/>
      </patternFill>
    </fill>
    <fill>
      <patternFill patternType="solid">
        <fgColor rgb="FF00B0F0"/>
        <bgColor theme="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theme="4" tint="0.79998168889431442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theme="4" tint="0.79998168889431442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double">
        <color theme="4"/>
      </top>
      <bottom style="medium">
        <color indexed="64"/>
      </bottom>
      <diagonal/>
    </border>
    <border>
      <left/>
      <right/>
      <top style="double">
        <color theme="4"/>
      </top>
      <bottom style="medium">
        <color indexed="64"/>
      </bottom>
      <diagonal/>
    </border>
    <border>
      <left/>
      <right style="medium">
        <color indexed="64"/>
      </right>
      <top style="double">
        <color theme="4"/>
      </top>
      <bottom style="medium">
        <color indexed="64"/>
      </bottom>
      <diagonal/>
    </border>
    <border>
      <left/>
      <right style="thin">
        <color theme="4" tint="0.39997558519241921"/>
      </right>
      <top/>
      <bottom/>
      <diagonal/>
    </border>
    <border>
      <left/>
      <right style="thin">
        <color theme="4" tint="0.39997558519241921"/>
      </right>
      <top/>
      <bottom style="medium">
        <color indexed="64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thin">
        <color theme="4" tint="0.39997558519241921"/>
      </bottom>
      <diagonal/>
    </border>
    <border>
      <left style="medium">
        <color rgb="FF0000FF"/>
      </left>
      <right style="medium">
        <color rgb="FF0000FF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FF"/>
      </left>
      <right style="medium">
        <color rgb="FF0000FF"/>
      </right>
      <top style="thin">
        <color theme="4" tint="0.39997558519241921"/>
      </top>
      <bottom style="medium">
        <color rgb="FF0000FF"/>
      </bottom>
      <diagonal/>
    </border>
    <border>
      <left style="medium">
        <color rgb="FF0000FF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0" borderId="2" xfId="0" applyBorder="1"/>
    <xf numFmtId="0" fontId="0" fillId="0" borderId="2" xfId="0" applyFont="1" applyFill="1" applyBorder="1"/>
    <xf numFmtId="0" fontId="0" fillId="0" borderId="3" xfId="0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15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1" fontId="0" fillId="14" borderId="0" xfId="0" applyNumberForma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" fontId="0" fillId="7" borderId="6" xfId="0" applyNumberFormat="1" applyFill="1" applyBorder="1" applyAlignment="1">
      <alignment horizontal="center"/>
    </xf>
    <xf numFmtId="0" fontId="0" fillId="0" borderId="7" xfId="0" applyBorder="1"/>
    <xf numFmtId="0" fontId="4" fillId="2" borderId="7" xfId="0" applyFont="1" applyFill="1" applyBorder="1" applyAlignment="1">
      <alignment horizontal="center"/>
    </xf>
    <xf numFmtId="0" fontId="0" fillId="0" borderId="8" xfId="0" applyBorder="1"/>
    <xf numFmtId="0" fontId="1" fillId="15" borderId="4" xfId="0" applyFont="1" applyFill="1" applyBorder="1"/>
    <xf numFmtId="0" fontId="1" fillId="15" borderId="4" xfId="0" applyFont="1" applyFill="1" applyBorder="1" applyAlignment="1">
      <alignment horizontal="center"/>
    </xf>
    <xf numFmtId="0" fontId="1" fillId="6" borderId="4" xfId="0" applyFont="1" applyFill="1" applyBorder="1"/>
    <xf numFmtId="0" fontId="1" fillId="6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2" borderId="9" xfId="0" applyFont="1" applyFill="1" applyBorder="1"/>
    <xf numFmtId="0" fontId="0" fillId="0" borderId="0" xfId="0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4" fillId="14" borderId="0" xfId="0" applyNumberFormat="1" applyFont="1" applyFill="1" applyAlignment="1">
      <alignment horizontal="center"/>
    </xf>
    <xf numFmtId="0" fontId="0" fillId="2" borderId="10" xfId="0" applyFont="1" applyFill="1" applyBorder="1"/>
    <xf numFmtId="0" fontId="4" fillId="0" borderId="12" xfId="0" applyFont="1" applyBorder="1"/>
    <xf numFmtId="0" fontId="4" fillId="0" borderId="13" xfId="0" applyFont="1" applyBorder="1"/>
    <xf numFmtId="0" fontId="4" fillId="0" borderId="13" xfId="0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0" fontId="1" fillId="15" borderId="0" xfId="0" applyFont="1" applyFill="1" applyBorder="1"/>
    <xf numFmtId="0" fontId="4" fillId="16" borderId="0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17" borderId="8" xfId="0" applyFont="1" applyFill="1" applyBorder="1" applyAlignment="1">
      <alignment horizontal="center"/>
    </xf>
    <xf numFmtId="0" fontId="1" fillId="3" borderId="0" xfId="0" applyFont="1" applyFill="1" applyBorder="1"/>
    <xf numFmtId="0" fontId="0" fillId="10" borderId="18" xfId="0" applyFill="1" applyBorder="1" applyAlignment="1" applyProtection="1">
      <alignment horizontal="center"/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0" fillId="10" borderId="19" xfId="0" applyFill="1" applyBorder="1" applyAlignment="1" applyProtection="1">
      <alignment horizontal="center"/>
      <protection locked="0"/>
    </xf>
    <xf numFmtId="0" fontId="0" fillId="9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1" fontId="0" fillId="4" borderId="0" xfId="0" applyNumberFormat="1" applyFill="1" applyBorder="1" applyAlignment="1">
      <alignment horizontal="center"/>
    </xf>
    <xf numFmtId="0" fontId="1" fillId="6" borderId="0" xfId="0" applyFont="1" applyFill="1" applyBorder="1"/>
    <xf numFmtId="0" fontId="4" fillId="7" borderId="8" xfId="0" applyFont="1" applyFill="1" applyBorder="1" applyAlignment="1">
      <alignment horizontal="center"/>
    </xf>
    <xf numFmtId="0" fontId="1" fillId="3" borderId="4" xfId="0" applyFont="1" applyFill="1" applyBorder="1"/>
    <xf numFmtId="0" fontId="9" fillId="18" borderId="1" xfId="0" applyNumberFormat="1" applyFont="1" applyFill="1" applyBorder="1" applyAlignment="1">
      <alignment horizontal="center"/>
    </xf>
    <xf numFmtId="0" fontId="9" fillId="18" borderId="11" xfId="0" applyNumberFormat="1" applyFont="1" applyFill="1" applyBorder="1" applyAlignment="1">
      <alignment horizontal="center"/>
    </xf>
    <xf numFmtId="0" fontId="9" fillId="5" borderId="1" xfId="0" applyNumberFormat="1" applyFont="1" applyFill="1" applyBorder="1" applyAlignment="1">
      <alignment horizontal="center"/>
    </xf>
    <xf numFmtId="0" fontId="9" fillId="5" borderId="11" xfId="0" applyNumberFormat="1" applyFont="1" applyFill="1" applyBorder="1" applyAlignment="1">
      <alignment horizontal="center"/>
    </xf>
    <xf numFmtId="0" fontId="7" fillId="19" borderId="17" xfId="0" applyFont="1" applyFill="1" applyBorder="1" applyAlignment="1" applyProtection="1">
      <alignment horizontal="center" vertical="center"/>
      <protection locked="0"/>
    </xf>
    <xf numFmtId="0" fontId="6" fillId="19" borderId="17" xfId="0" applyFont="1" applyFill="1" applyBorder="1" applyAlignment="1" applyProtection="1">
      <alignment horizontal="center" vertical="center"/>
      <protection locked="0"/>
    </xf>
    <xf numFmtId="0" fontId="0" fillId="19" borderId="0" xfId="0" applyFill="1" applyBorder="1" applyAlignment="1"/>
    <xf numFmtId="0" fontId="5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0" fontId="9" fillId="14" borderId="0" xfId="0" applyNumberFormat="1" applyFont="1" applyFill="1" applyAlignment="1">
      <alignment horizontal="center"/>
    </xf>
    <xf numFmtId="0" fontId="0" fillId="19" borderId="18" xfId="0" applyFill="1" applyBorder="1" applyAlignment="1" applyProtection="1">
      <alignment horizontal="center"/>
      <protection locked="0"/>
    </xf>
    <xf numFmtId="0" fontId="0" fillId="19" borderId="19" xfId="0" applyFill="1" applyBorder="1" applyAlignment="1" applyProtection="1">
      <alignment horizontal="center"/>
      <protection locked="0"/>
    </xf>
    <xf numFmtId="0" fontId="0" fillId="20" borderId="20" xfId="0" applyFill="1" applyBorder="1" applyAlignment="1" applyProtection="1">
      <alignment horizontal="center"/>
      <protection locked="0"/>
    </xf>
    <xf numFmtId="14" fontId="0" fillId="20" borderId="18" xfId="0" applyNumberFormat="1" applyFill="1" applyBorder="1" applyAlignment="1" applyProtection="1">
      <alignment horizontal="center"/>
      <protection locked="0"/>
    </xf>
    <xf numFmtId="14" fontId="0" fillId="19" borderId="19" xfId="0" applyNumberFormat="1" applyFill="1" applyBorder="1" applyAlignment="1" applyProtection="1">
      <alignment horizontal="center"/>
      <protection locked="0"/>
    </xf>
    <xf numFmtId="14" fontId="0" fillId="20" borderId="19" xfId="0" applyNumberFormat="1" applyFill="1" applyBorder="1" applyAlignment="1" applyProtection="1">
      <alignment horizontal="center"/>
      <protection locked="0"/>
    </xf>
    <xf numFmtId="0" fontId="0" fillId="19" borderId="20" xfId="0" applyFill="1" applyBorder="1" applyAlignment="1" applyProtection="1">
      <alignment horizontal="center"/>
      <protection locked="0"/>
    </xf>
    <xf numFmtId="0" fontId="0" fillId="20" borderId="19" xfId="0" applyFill="1" applyBorder="1" applyAlignment="1" applyProtection="1">
      <alignment horizontal="center"/>
      <protection locked="0"/>
    </xf>
    <xf numFmtId="0" fontId="1" fillId="15" borderId="15" xfId="0" applyFont="1" applyFill="1" applyBorder="1" applyAlignment="1">
      <alignment horizontal="left"/>
    </xf>
    <xf numFmtId="0" fontId="1" fillId="6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0" fillId="10" borderId="1" xfId="0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12" borderId="1" xfId="0" applyFill="1" applyBorder="1" applyAlignment="1" applyProtection="1">
      <alignment horizontal="center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1" fillId="21" borderId="22" xfId="1" applyFont="1" applyFill="1" applyBorder="1" applyAlignment="1">
      <alignment horizontal="center" vertical="center" wrapText="1"/>
    </xf>
    <xf numFmtId="0" fontId="5" fillId="21" borderId="0" xfId="0" applyFont="1" applyFill="1" applyBorder="1" applyAlignment="1">
      <alignment horizontal="center" vertical="center" wrapText="1"/>
    </xf>
    <xf numFmtId="0" fontId="5" fillId="21" borderId="2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theme="4" tint="0.79998168889431442"/>
          <bgColor rgb="FF00B0F0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theme="4" tint="0.79998168889431442"/>
          <bgColor theme="5" tint="-0.249977111117893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colors>
    <mruColors>
      <color rgb="FFFFFF66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Ciclo</a:t>
            </a:r>
            <a:r>
              <a:rPr lang="en-US">
                <a:solidFill>
                  <a:schemeClr val="accent1"/>
                </a:solidFill>
              </a:rPr>
              <a:t> 1,</a:t>
            </a:r>
            <a:r>
              <a:rPr lang="en-US" baseline="0">
                <a:solidFill>
                  <a:schemeClr val="accent1"/>
                </a:solidFill>
              </a:rPr>
              <a:t> </a:t>
            </a:r>
            <a:r>
              <a:rPr lang="en-US">
                <a:solidFill>
                  <a:schemeClr val="accent2">
                    <a:lumMod val="75000"/>
                  </a:schemeClr>
                </a:solidFill>
              </a:rPr>
              <a:t>2 y </a:t>
            </a:r>
            <a:r>
              <a:rPr lang="en-US">
                <a:solidFill>
                  <a:srgbClr val="FF0000"/>
                </a:solidFill>
              </a:rPr>
              <a:t>3 </a:t>
            </a:r>
            <a:r>
              <a:rPr lang="en-US">
                <a:solidFill>
                  <a:sysClr val="windowText" lastClr="000000"/>
                </a:solidFill>
              </a:rPr>
              <a:t>Evolución</a:t>
            </a:r>
            <a:r>
              <a:rPr lang="en-US" baseline="0">
                <a:solidFill>
                  <a:sysClr val="windowText" lastClr="000000"/>
                </a:solidFill>
              </a:rPr>
              <a:t> trabajo en una serie</a:t>
            </a:r>
            <a:endParaRPr lang="en-U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978098431475964E-2"/>
          <c:y val="0.10828431372549022"/>
          <c:w val="0.86893418227027852"/>
          <c:h val="0.777998687664041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Ciclo!$E$3:$E$19</c:f>
              <c:numCache>
                <c:formatCode>General</c:formatCode>
                <c:ptCount val="17"/>
                <c:pt idx="0">
                  <c:v>50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2B-446D-BA3A-E8E07A2BC46A}"/>
            </c:ext>
          </c:extLst>
        </c:ser>
        <c:ser>
          <c:idx val="1"/>
          <c:order val="1"/>
          <c:tx>
            <c:v>Serie 2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Ciclo!$K$3:$K$19</c:f>
              <c:numCache>
                <c:formatCode>General</c:formatCode>
                <c:ptCount val="17"/>
                <c:pt idx="0">
                  <c:v>50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AC-4FE4-9D9D-A8905661F842}"/>
            </c:ext>
          </c:extLst>
        </c:ser>
        <c:ser>
          <c:idx val="2"/>
          <c:order val="2"/>
          <c:tx>
            <c:v>Serie 3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val>
            <c:numRef>
              <c:f>Ciclo!$Q$3:$Q$19</c:f>
              <c:numCache>
                <c:formatCode>General</c:formatCode>
                <c:ptCount val="17"/>
                <c:pt idx="0">
                  <c:v>50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AC-4FE4-9D9D-A8905661F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377728"/>
        <c:axId val="120558656"/>
      </c:barChart>
      <c:catAx>
        <c:axId val="130377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0558656"/>
        <c:crosses val="autoZero"/>
        <c:auto val="1"/>
        <c:lblAlgn val="ctr"/>
        <c:lblOffset val="100"/>
        <c:noMultiLvlLbl val="1"/>
      </c:catAx>
      <c:valAx>
        <c:axId val="12055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0377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Ciclo 1, 2 y 3 Evolución 1RM teórico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874233285553885"/>
          <c:y val="0.1082844761849707"/>
          <c:w val="0.86893418227027852"/>
          <c:h val="0.7779986876640419"/>
        </c:manualLayout>
      </c:layout>
      <c:lineChart>
        <c:grouping val="standard"/>
        <c:varyColors val="0"/>
        <c:ser>
          <c:idx val="0"/>
          <c:order val="0"/>
          <c:tx>
            <c:v>Serie 1 RM</c:v>
          </c:tx>
          <c:marker>
            <c:symbol val="none"/>
          </c:marker>
          <c:val>
            <c:numRef>
              <c:f>[0]!TOTAZUL</c:f>
              <c:numCache>
                <c:formatCode>0</c:formatCode>
                <c:ptCount val="1"/>
                <c:pt idx="0">
                  <c:v>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3A-43D1-8EEB-013C0C5FD147}"/>
            </c:ext>
          </c:extLst>
        </c:ser>
        <c:ser>
          <c:idx val="1"/>
          <c:order val="1"/>
          <c:tx>
            <c:v>Serie 2 RM</c:v>
          </c:tx>
          <c:marker>
            <c:symbol val="none"/>
          </c:marker>
          <c:val>
            <c:numRef>
              <c:f>[0]!TOTMARRON</c:f>
              <c:numCache>
                <c:formatCode>0</c:formatCode>
                <c:ptCount val="1"/>
                <c:pt idx="0">
                  <c:v>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5-459F-9AD5-3075964090BE}"/>
            </c:ext>
          </c:extLst>
        </c:ser>
        <c:ser>
          <c:idx val="2"/>
          <c:order val="2"/>
          <c:tx>
            <c:v>Serie 3 RM</c:v>
          </c:tx>
          <c:marker>
            <c:symbol val="none"/>
          </c:marker>
          <c:val>
            <c:numRef>
              <c:f>[0]!TOTROJO</c:f>
              <c:numCache>
                <c:formatCode>0</c:formatCode>
                <c:ptCount val="1"/>
                <c:pt idx="0">
                  <c:v>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65-459F-9AD5-307596409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717568"/>
        <c:axId val="120560384"/>
      </c:lineChart>
      <c:catAx>
        <c:axId val="847175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0560384"/>
        <c:crosses val="autoZero"/>
        <c:auto val="1"/>
        <c:lblAlgn val="ctr"/>
        <c:lblOffset val="100"/>
        <c:noMultiLvlLbl val="1"/>
      </c:catAx>
      <c:valAx>
        <c:axId val="12056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4717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238430</xdr:colOff>
      <xdr:row>22</xdr:row>
      <xdr:rowOff>114361</xdr:rowOff>
    </xdr:from>
    <xdr:to>
      <xdr:col>9</xdr:col>
      <xdr:colOff>524179</xdr:colOff>
      <xdr:row>36</xdr:row>
      <xdr:rowOff>33276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BB11E43-D51F-4606-B458-D9BDD7CC65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308294</xdr:colOff>
      <xdr:row>22</xdr:row>
      <xdr:rowOff>101884</xdr:rowOff>
    </xdr:from>
    <xdr:to>
      <xdr:col>17</xdr:col>
      <xdr:colOff>575296</xdr:colOff>
      <xdr:row>36</xdr:row>
      <xdr:rowOff>82410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48FC92D-600B-42CC-8818-75DEADF78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525097</xdr:colOff>
      <xdr:row>22</xdr:row>
      <xdr:rowOff>109904</xdr:rowOff>
    </xdr:from>
    <xdr:to>
      <xdr:col>2</xdr:col>
      <xdr:colOff>673736</xdr:colOff>
      <xdr:row>35</xdr:row>
      <xdr:rowOff>146538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BC3B842-F7E5-4371-AB6B-6470891FC6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38" t="17265" r="31283" b="18717"/>
        <a:stretch/>
      </xdr:blipFill>
      <xdr:spPr>
        <a:xfrm>
          <a:off x="525097" y="5055577"/>
          <a:ext cx="2257620" cy="25766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533400</xdr:colOff>
      <xdr:row>28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ADED3F1-9763-4024-AE2C-EAA5F8A799ED}"/>
            </a:ext>
          </a:extLst>
        </xdr:cNvPr>
        <xdr:cNvSpPr txBox="1"/>
      </xdr:nvSpPr>
      <xdr:spPr>
        <a:xfrm>
          <a:off x="0" y="0"/>
          <a:ext cx="10439400" cy="544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 i="1" u="sng">
              <a:solidFill>
                <a:srgbClr val="FF0000"/>
              </a:solidFill>
            </a:rPr>
            <a:t>RECUERDA:</a:t>
          </a:r>
        </a:p>
        <a:p>
          <a:endParaRPr lang="es-ES" sz="1100"/>
        </a:p>
        <a:p>
          <a:r>
            <a:rPr lang="es-ES" sz="1100"/>
            <a:t>LA TÉCNICA ESTÁ POR DELANTE DE LAS</a:t>
          </a:r>
          <a:r>
            <a:rPr lang="es-ES" sz="1100" baseline="0"/>
            <a:t> REPETICIONES Y EL PESO. NO VAS A GANAR NADA HACIENDO MÁS, SÓLO LESIONARTE, HAZLO BIEN. </a:t>
          </a:r>
        </a:p>
        <a:p>
          <a:endParaRPr lang="es-ES" sz="1100" baseline="0"/>
        </a:p>
        <a:p>
          <a:r>
            <a:rPr lang="es-ES" sz="1100" baseline="0"/>
            <a:t>INVERTIR EN UN ENTRENADOR PERSONAL QUE TE ENSEÑE LA TÉCNICA CORRECTA ES UNA GRAN INVERSIÓN.</a:t>
          </a:r>
        </a:p>
        <a:p>
          <a:endParaRPr lang="es-ES" sz="1100" baseline="0"/>
        </a:p>
        <a:p>
          <a:r>
            <a:rPr lang="es-ES" sz="1100" baseline="0"/>
            <a:t>Es muy importante que  sepas en centímetros el ancho de agarre que tienes pues el día que te cambien la barra vayas a otro gimnasio estarás vendido.</a:t>
          </a:r>
        </a:p>
        <a:p>
          <a:endParaRPr lang="es-ES" sz="1100"/>
        </a:p>
        <a:p>
          <a:r>
            <a:rPr lang="es-ES" sz="1100"/>
            <a:t>Sobre</a:t>
          </a:r>
          <a:r>
            <a:rPr lang="es-ES" sz="1100" baseline="0"/>
            <a:t> el ancho de agarre:  </a:t>
          </a:r>
          <a:r>
            <a:rPr lang="es-ES" sz="1100"/>
            <a:t>https://youtu.be/VAkLBQoYooc</a:t>
          </a:r>
        </a:p>
        <a:p>
          <a:endParaRPr lang="es-ES" sz="1100"/>
        </a:p>
        <a:p>
          <a:r>
            <a:rPr lang="es-ES" sz="1100"/>
            <a:t>La frecuencia</a:t>
          </a:r>
          <a:r>
            <a:rPr lang="es-ES" sz="1100" baseline="0"/>
            <a:t> es </a:t>
          </a:r>
          <a:r>
            <a:rPr lang="es-ES" sz="1100"/>
            <a:t>2,  con almenos 3-5 días de descanso entre entrenamientos.</a:t>
          </a:r>
        </a:p>
        <a:p>
          <a:endParaRPr lang="es-ES" sz="1100"/>
        </a:p>
        <a:p>
          <a:r>
            <a:rPr lang="es-ES" sz="1100"/>
            <a:t>Inicio de ciclo con 50%</a:t>
          </a:r>
          <a:r>
            <a:rPr lang="es-ES" sz="1100" baseline="0"/>
            <a:t> de RM (Lo calcula en automático) con RPE 8-9 ó RIR 1-2, o dicho como toda la vida: dejando 1 ó 2 en reserva.</a:t>
          </a:r>
        </a:p>
        <a:p>
          <a:endParaRPr lang="es-ES" sz="1100" baseline="0"/>
        </a:p>
        <a:p>
          <a:r>
            <a:rPr lang="es-ES" sz="1100" baseline="0"/>
            <a:t>Es muy importante que la serie no se alargue más de  45" salvo que sea día de récord.</a:t>
          </a:r>
        </a:p>
        <a:p>
          <a:endParaRPr lang="es-ES" sz="1100" baseline="0"/>
        </a:p>
        <a:p>
          <a:r>
            <a:rPr lang="es-ES" sz="1100" baseline="0"/>
            <a:t>Es VITAL que la barra </a:t>
          </a:r>
          <a:r>
            <a:rPr lang="es-ES" sz="1100" baseline="0">
              <a:solidFill>
                <a:srgbClr val="FF0000"/>
              </a:solidFill>
            </a:rPr>
            <a:t>NO rebote </a:t>
          </a:r>
          <a:r>
            <a:rPr lang="es-ES" sz="1100" baseline="0"/>
            <a:t>en el pecho. No trabajes el EGO. El secreto está en darle velocidad a la fase de subida (Concéntrica) pero también a la fase de bajada (excéntrica), </a:t>
          </a:r>
        </a:p>
        <a:p>
          <a:r>
            <a:rPr lang="es-ES" sz="1100" baseline="0"/>
            <a:t>pero frenándola por la acción de la activación muscular de los pectorales, no porque golpees la barra contra ellos.</a:t>
          </a:r>
        </a:p>
        <a:p>
          <a:endParaRPr lang="es-ES" sz="1100"/>
        </a:p>
        <a:p>
          <a:r>
            <a:rPr lang="es-ES" sz="1100"/>
            <a:t>Si las Repeticiones es menor o igual a 15,  o acercándose a él la técnica ha desmejorado</a:t>
          </a:r>
          <a:r>
            <a:rPr lang="es-ES" sz="1100" baseline="0"/>
            <a:t> debido a la carga, se da fin a ese cicclo, por lo que haremos </a:t>
          </a:r>
          <a:r>
            <a:rPr lang="es-ES" sz="1100"/>
            <a:t> un día de descarga con solo 4 series de 8-10 rep muy leJos del fallo.</a:t>
          </a:r>
          <a:r>
            <a:rPr lang="es-ES" sz="1100" baseline="0"/>
            <a:t> Tras tres a cinco días de descanso iniciaremos el segundo ciclo. </a:t>
          </a:r>
        </a:p>
        <a:p>
          <a:endParaRPr lang="es-ES" sz="1100" baseline="0"/>
        </a:p>
        <a:p>
          <a:r>
            <a:rPr lang="es-ES" sz="1100" b="1" i="1" u="sng" baseline="0"/>
            <a:t>Ejercicios Complementarios:</a:t>
          </a:r>
        </a:p>
        <a:p>
          <a:endParaRPr lang="es-ES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>
              <a:effectLst/>
            </a:rPr>
            <a:t>Lo explico en este</a:t>
          </a:r>
          <a:r>
            <a:rPr lang="es-ES" baseline="0">
              <a:effectLst/>
            </a:rPr>
            <a:t> vídeo: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https://youtu.be/CnKWFfN5XFE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aseline="0"/>
        </a:p>
        <a:p>
          <a:r>
            <a:rPr lang="es-ES" sz="1100" b="1" i="1" u="sng" baseline="0"/>
            <a:t>FASE DE ADAPTACIÓN A FUERZA DE BAJAS REPETICIONES:</a:t>
          </a:r>
        </a:p>
        <a:p>
          <a:endParaRPr lang="es-ES" sz="1100" baseline="0"/>
        </a:p>
        <a:p>
          <a:r>
            <a:rPr lang="es-ES" sz="1100" baseline="0"/>
            <a:t>Lo explico en este vídeo: https://youtu.be/CEcrMS4d2jw</a:t>
          </a:r>
        </a:p>
        <a:p>
          <a:endParaRPr lang="es-ES" sz="1100" baseline="0"/>
        </a:p>
        <a:p>
          <a:endParaRPr lang="es-ES" sz="1100" baseline="0"/>
        </a:p>
        <a:p>
          <a:endParaRPr lang="es-E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F22" totalsRowCount="1" tableBorderDxfId="6">
  <autoFilter ref="A2:F21" xr:uid="{00000000-0009-0000-0100-000001000000}"/>
  <tableColumns count="6">
    <tableColumn id="1" xr3:uid="{00000000-0010-0000-0000-000001000000}" name="Fecha"/>
    <tableColumn id="2" xr3:uid="{00000000-0010-0000-0000-000002000000}" name="Día"/>
    <tableColumn id="3" xr3:uid="{00000000-0010-0000-0000-000003000000}" name="PESO " dataDxfId="5" totalsRowDxfId="2"/>
    <tableColumn id="4" xr3:uid="{00000000-0010-0000-0000-000004000000}" name="Repeticiones"/>
    <tableColumn id="6" xr3:uid="{00000000-0010-0000-0000-000006000000}" name="trabajo" totalsRowFunction="custom" dataDxfId="4" totalsRowDxfId="1">
      <totalsRowFormula>LARGE(E3:E19,1)</totalsRowFormula>
    </tableColumn>
    <tableColumn id="8" xr3:uid="{00000000-0010-0000-0000-000008000000}" name="1RM" totalsRowFunction="custom" dataDxfId="3" totalsRowDxfId="0">
      <totalsRowFormula>MAX(F3:F19)</totalsRow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RM"/>
    </ext>
  </extLst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Relationship Id="rId6" Type="http://schemas.openxmlformats.org/officeDocument/2006/relationships/comments" Target="../comments1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zoomScale="70" zoomScaleNormal="70" workbookViewId="0">
      <selection activeCell="F2" sqref="F2"/>
    </sheetView>
  </sheetViews>
  <sheetFormatPr baseColWidth="10" defaultRowHeight="15" x14ac:dyDescent="0.25"/>
  <cols>
    <col min="1" max="1" width="23.85546875" bestFit="1" customWidth="1"/>
    <col min="2" max="2" width="7.7109375" customWidth="1"/>
    <col min="3" max="3" width="13.140625" customWidth="1"/>
    <col min="4" max="4" width="19" customWidth="1"/>
    <col min="5" max="5" width="18.85546875" bestFit="1" customWidth="1"/>
    <col min="6" max="6" width="14.28515625" bestFit="1" customWidth="1"/>
    <col min="7" max="7" width="24.28515625" bestFit="1" customWidth="1"/>
    <col min="8" max="8" width="7.7109375" customWidth="1"/>
    <col min="9" max="9" width="10.7109375" customWidth="1"/>
    <col min="10" max="10" width="16.42578125" customWidth="1"/>
    <col min="11" max="11" width="17.7109375" style="1" bestFit="1" customWidth="1"/>
    <col min="12" max="12" width="14.28515625" style="1" bestFit="1" customWidth="1"/>
    <col min="13" max="13" width="24.28515625" style="1" bestFit="1" customWidth="1"/>
    <col min="14" max="14" width="7.7109375" customWidth="1"/>
    <col min="15" max="15" width="10.7109375" customWidth="1"/>
    <col min="16" max="16" width="15.85546875" customWidth="1"/>
    <col min="17" max="17" width="17.7109375" bestFit="1" customWidth="1"/>
    <col min="18" max="18" width="14.28515625" bestFit="1" customWidth="1"/>
    <col min="21" max="21" width="19.7109375" customWidth="1"/>
  </cols>
  <sheetData>
    <row r="1" spans="1:18" ht="66" customHeight="1" thickBot="1" x14ac:dyDescent="0.3">
      <c r="A1" s="88" t="s">
        <v>15</v>
      </c>
      <c r="B1" s="89"/>
      <c r="C1" s="89"/>
      <c r="D1" s="90"/>
      <c r="E1" s="66" t="s">
        <v>6</v>
      </c>
      <c r="F1" s="63">
        <v>100</v>
      </c>
      <c r="G1" s="66" t="s">
        <v>7</v>
      </c>
      <c r="H1" s="64">
        <v>2</v>
      </c>
      <c r="I1" s="86" t="s">
        <v>8</v>
      </c>
      <c r="J1" s="87"/>
      <c r="K1" s="87"/>
      <c r="L1" s="65"/>
      <c r="M1" s="84" t="s">
        <v>9</v>
      </c>
      <c r="N1" s="85"/>
      <c r="O1" s="85"/>
      <c r="P1" s="85"/>
      <c r="Q1" s="85"/>
      <c r="R1" s="85"/>
    </row>
    <row r="2" spans="1:18" ht="15.75" thickBot="1" x14ac:dyDescent="0.3">
      <c r="A2" s="44" t="s">
        <v>2</v>
      </c>
      <c r="B2" s="27" t="s">
        <v>1</v>
      </c>
      <c r="C2" s="28" t="s">
        <v>5</v>
      </c>
      <c r="D2" s="78" t="s">
        <v>0</v>
      </c>
      <c r="E2" s="16" t="s">
        <v>3</v>
      </c>
      <c r="F2" s="16" t="s">
        <v>4</v>
      </c>
      <c r="G2" s="49" t="s">
        <v>2</v>
      </c>
      <c r="H2" s="58" t="s">
        <v>1</v>
      </c>
      <c r="I2" s="31" t="s">
        <v>5</v>
      </c>
      <c r="J2" s="80" t="s">
        <v>0</v>
      </c>
      <c r="K2" s="17" t="s">
        <v>3</v>
      </c>
      <c r="L2" s="34" t="s">
        <v>4</v>
      </c>
      <c r="M2" s="56" t="s">
        <v>2</v>
      </c>
      <c r="N2" s="29" t="s">
        <v>1</v>
      </c>
      <c r="O2" s="30" t="s">
        <v>5</v>
      </c>
      <c r="P2" s="79" t="s">
        <v>0</v>
      </c>
      <c r="Q2" s="6" t="s">
        <v>3</v>
      </c>
      <c r="R2" s="18" t="s">
        <v>4</v>
      </c>
    </row>
    <row r="3" spans="1:18" x14ac:dyDescent="0.25">
      <c r="A3" s="73"/>
      <c r="B3" s="2">
        <v>1</v>
      </c>
      <c r="C3" s="81">
        <f>(F1*0.5)</f>
        <v>50</v>
      </c>
      <c r="D3" s="70">
        <v>1</v>
      </c>
      <c r="E3" s="19">
        <f>C3*D3</f>
        <v>50</v>
      </c>
      <c r="F3" s="20">
        <f>IF(D3=0,"",C3*D3*0.03+C3)</f>
        <v>51.5</v>
      </c>
      <c r="G3" s="73"/>
      <c r="H3" s="2">
        <v>1</v>
      </c>
      <c r="I3" s="81">
        <f>F1/2</f>
        <v>50</v>
      </c>
      <c r="J3" s="50">
        <v>1</v>
      </c>
      <c r="K3" s="21">
        <f>I3*J3</f>
        <v>50</v>
      </c>
      <c r="L3" s="55">
        <f>IF(J3=0,"",I3*J3*0.03+I3)</f>
        <v>51.5</v>
      </c>
      <c r="M3" s="73"/>
      <c r="N3" s="8">
        <v>1</v>
      </c>
      <c r="O3" s="83">
        <f>F1/2</f>
        <v>50</v>
      </c>
      <c r="P3" s="70">
        <v>1</v>
      </c>
      <c r="Q3" s="22">
        <f>O3*P3</f>
        <v>50</v>
      </c>
      <c r="R3" s="23">
        <f>IF(P3=0,"",O3*P3*0.03+O3)</f>
        <v>51.5</v>
      </c>
    </row>
    <row r="4" spans="1:18" x14ac:dyDescent="0.25">
      <c r="A4" s="74"/>
      <c r="B4" s="3">
        <v>2</v>
      </c>
      <c r="C4" s="82">
        <f>C3+$H$1</f>
        <v>52</v>
      </c>
      <c r="D4" s="71"/>
      <c r="E4" s="19">
        <f xml:space="preserve"> C4*D4</f>
        <v>0</v>
      </c>
      <c r="F4" s="20" t="str">
        <f t="shared" ref="F4:F19" si="0">IF(D4=0,"",C4*D4*0.03+C4)</f>
        <v/>
      </c>
      <c r="G4" s="74"/>
      <c r="H4" s="3">
        <v>2</v>
      </c>
      <c r="I4" s="82">
        <f>I3+$H$1</f>
        <v>52</v>
      </c>
      <c r="J4" s="51"/>
      <c r="K4" s="21">
        <f t="shared" ref="K4:K19" si="1">I4*J4</f>
        <v>0</v>
      </c>
      <c r="L4" s="55" t="str">
        <f t="shared" ref="L4:L19" si="2">IF(J4=0,"",I4*J4*0.03+I4)</f>
        <v/>
      </c>
      <c r="M4" s="74"/>
      <c r="N4" s="3">
        <v>2</v>
      </c>
      <c r="O4" s="82">
        <f>O3+$H$1</f>
        <v>52</v>
      </c>
      <c r="P4" s="71"/>
      <c r="Q4" s="22">
        <f xml:space="preserve"> O4*P4</f>
        <v>0</v>
      </c>
      <c r="R4" s="23" t="str">
        <f t="shared" ref="R4:R19" si="3">IF(P4=0,"",O4*P4*0.03+O4)</f>
        <v/>
      </c>
    </row>
    <row r="5" spans="1:18" x14ac:dyDescent="0.25">
      <c r="A5" s="75"/>
      <c r="B5" s="2">
        <v>3</v>
      </c>
      <c r="C5" s="82">
        <f>C4+$H$1</f>
        <v>54</v>
      </c>
      <c r="D5" s="71"/>
      <c r="E5" s="19">
        <f t="shared" ref="E5:E13" si="4">C5*D5</f>
        <v>0</v>
      </c>
      <c r="F5" s="20" t="str">
        <f t="shared" si="0"/>
        <v/>
      </c>
      <c r="G5" s="75"/>
      <c r="H5" s="2">
        <v>3</v>
      </c>
      <c r="I5" s="82">
        <f>I4+$H$1</f>
        <v>54</v>
      </c>
      <c r="J5" s="52"/>
      <c r="K5" s="21">
        <f t="shared" si="1"/>
        <v>0</v>
      </c>
      <c r="L5" s="55" t="str">
        <f t="shared" si="2"/>
        <v/>
      </c>
      <c r="M5" s="75"/>
      <c r="N5" s="2">
        <v>3</v>
      </c>
      <c r="O5" s="82">
        <f t="shared" ref="O5:O19" si="5">O4+$H$1</f>
        <v>54</v>
      </c>
      <c r="P5" s="77"/>
      <c r="Q5" s="22">
        <f t="shared" ref="Q5:Q19" si="6" xml:space="preserve"> O5*P5</f>
        <v>0</v>
      </c>
      <c r="R5" s="23" t="str">
        <f t="shared" si="3"/>
        <v/>
      </c>
    </row>
    <row r="6" spans="1:18" x14ac:dyDescent="0.25">
      <c r="A6" s="74"/>
      <c r="B6" s="7">
        <v>4</v>
      </c>
      <c r="C6" s="82">
        <f>C5+$H$1</f>
        <v>56</v>
      </c>
      <c r="D6" s="71"/>
      <c r="E6" s="19">
        <f t="shared" si="4"/>
        <v>0</v>
      </c>
      <c r="F6" s="20" t="str">
        <f t="shared" si="0"/>
        <v/>
      </c>
      <c r="G6" s="74"/>
      <c r="H6" s="7">
        <v>4</v>
      </c>
      <c r="I6" s="82">
        <f t="shared" ref="I6:I19" si="7">I5+$H$1</f>
        <v>56</v>
      </c>
      <c r="J6" s="51"/>
      <c r="K6" s="21">
        <f t="shared" si="1"/>
        <v>0</v>
      </c>
      <c r="L6" s="55" t="str">
        <f t="shared" si="2"/>
        <v/>
      </c>
      <c r="M6" s="74"/>
      <c r="N6" s="5">
        <v>4</v>
      </c>
      <c r="O6" s="82">
        <f t="shared" si="5"/>
        <v>56</v>
      </c>
      <c r="P6" s="71"/>
      <c r="Q6" s="22">
        <f t="shared" si="6"/>
        <v>0</v>
      </c>
      <c r="R6" s="23" t="str">
        <f t="shared" si="3"/>
        <v/>
      </c>
    </row>
    <row r="7" spans="1:18" x14ac:dyDescent="0.25">
      <c r="A7" s="75"/>
      <c r="B7" s="2">
        <v>5</v>
      </c>
      <c r="C7" s="82">
        <f t="shared" ref="C7:C19" si="8">C6+$H$1</f>
        <v>58</v>
      </c>
      <c r="D7" s="71"/>
      <c r="E7" s="19">
        <f t="shared" si="4"/>
        <v>0</v>
      </c>
      <c r="F7" s="20" t="str">
        <f t="shared" si="0"/>
        <v/>
      </c>
      <c r="G7" s="75"/>
      <c r="H7" s="2">
        <v>5</v>
      </c>
      <c r="I7" s="82">
        <f t="shared" si="7"/>
        <v>58</v>
      </c>
      <c r="J7" s="52"/>
      <c r="K7" s="21">
        <f t="shared" si="1"/>
        <v>0</v>
      </c>
      <c r="L7" s="55" t="str">
        <f t="shared" si="2"/>
        <v/>
      </c>
      <c r="M7" s="75"/>
      <c r="N7" s="2">
        <v>5</v>
      </c>
      <c r="O7" s="82">
        <f t="shared" si="5"/>
        <v>58</v>
      </c>
      <c r="P7" s="77"/>
      <c r="Q7" s="22">
        <f t="shared" si="6"/>
        <v>0</v>
      </c>
      <c r="R7" s="23" t="str">
        <f t="shared" si="3"/>
        <v/>
      </c>
    </row>
    <row r="8" spans="1:18" x14ac:dyDescent="0.25">
      <c r="A8" s="74"/>
      <c r="B8" s="3">
        <v>6</v>
      </c>
      <c r="C8" s="82">
        <f t="shared" si="8"/>
        <v>60</v>
      </c>
      <c r="D8" s="71"/>
      <c r="E8" s="19">
        <f t="shared" si="4"/>
        <v>0</v>
      </c>
      <c r="F8" s="20" t="str">
        <f t="shared" si="0"/>
        <v/>
      </c>
      <c r="G8" s="74"/>
      <c r="H8" s="3">
        <v>6</v>
      </c>
      <c r="I8" s="82">
        <f t="shared" si="7"/>
        <v>60</v>
      </c>
      <c r="J8" s="51"/>
      <c r="K8" s="21">
        <f t="shared" si="1"/>
        <v>0</v>
      </c>
      <c r="L8" s="55" t="str">
        <f t="shared" si="2"/>
        <v/>
      </c>
      <c r="M8" s="74"/>
      <c r="N8" s="3">
        <v>6</v>
      </c>
      <c r="O8" s="82">
        <f t="shared" si="5"/>
        <v>60</v>
      </c>
      <c r="P8" s="71"/>
      <c r="Q8" s="22">
        <f t="shared" si="6"/>
        <v>0</v>
      </c>
      <c r="R8" s="23" t="str">
        <f t="shared" si="3"/>
        <v/>
      </c>
    </row>
    <row r="9" spans="1:18" x14ac:dyDescent="0.25">
      <c r="A9" s="75"/>
      <c r="B9" s="2">
        <v>7</v>
      </c>
      <c r="C9" s="82">
        <f t="shared" si="8"/>
        <v>62</v>
      </c>
      <c r="D9" s="71"/>
      <c r="E9" s="19">
        <f t="shared" si="4"/>
        <v>0</v>
      </c>
      <c r="F9" s="20" t="str">
        <f t="shared" si="0"/>
        <v/>
      </c>
      <c r="G9" s="75"/>
      <c r="H9" s="2">
        <v>7</v>
      </c>
      <c r="I9" s="82">
        <f t="shared" si="7"/>
        <v>62</v>
      </c>
      <c r="J9" s="52"/>
      <c r="K9" s="21">
        <f t="shared" si="1"/>
        <v>0</v>
      </c>
      <c r="L9" s="55" t="str">
        <f t="shared" si="2"/>
        <v/>
      </c>
      <c r="M9" s="75"/>
      <c r="N9" s="2">
        <v>7</v>
      </c>
      <c r="O9" s="82">
        <f t="shared" si="5"/>
        <v>62</v>
      </c>
      <c r="P9" s="77"/>
      <c r="Q9" s="22">
        <f t="shared" si="6"/>
        <v>0</v>
      </c>
      <c r="R9" s="23" t="str">
        <f t="shared" si="3"/>
        <v/>
      </c>
    </row>
    <row r="10" spans="1:18" x14ac:dyDescent="0.25">
      <c r="A10" s="74"/>
      <c r="B10" s="3">
        <v>8</v>
      </c>
      <c r="C10" s="82">
        <f t="shared" si="8"/>
        <v>64</v>
      </c>
      <c r="D10" s="71"/>
      <c r="E10" s="19">
        <f t="shared" si="4"/>
        <v>0</v>
      </c>
      <c r="F10" s="20" t="str">
        <f t="shared" si="0"/>
        <v/>
      </c>
      <c r="G10" s="74"/>
      <c r="H10" s="3">
        <v>8</v>
      </c>
      <c r="I10" s="82">
        <f t="shared" si="7"/>
        <v>64</v>
      </c>
      <c r="J10" s="51"/>
      <c r="K10" s="21">
        <f t="shared" si="1"/>
        <v>0</v>
      </c>
      <c r="L10" s="55" t="str">
        <f t="shared" si="2"/>
        <v/>
      </c>
      <c r="M10" s="74"/>
      <c r="N10" s="3">
        <v>8</v>
      </c>
      <c r="O10" s="82">
        <f t="shared" si="5"/>
        <v>64</v>
      </c>
      <c r="P10" s="71"/>
      <c r="Q10" s="22">
        <f t="shared" si="6"/>
        <v>0</v>
      </c>
      <c r="R10" s="23" t="str">
        <f t="shared" si="3"/>
        <v/>
      </c>
    </row>
    <row r="11" spans="1:18" x14ac:dyDescent="0.25">
      <c r="A11" s="75"/>
      <c r="B11" s="2">
        <v>9</v>
      </c>
      <c r="C11" s="82">
        <f t="shared" si="8"/>
        <v>66</v>
      </c>
      <c r="D11" s="71"/>
      <c r="E11" s="19">
        <f t="shared" si="4"/>
        <v>0</v>
      </c>
      <c r="F11" s="20" t="str">
        <f t="shared" si="0"/>
        <v/>
      </c>
      <c r="G11" s="75"/>
      <c r="H11" s="2">
        <v>9</v>
      </c>
      <c r="I11" s="82">
        <f t="shared" si="7"/>
        <v>66</v>
      </c>
      <c r="J11" s="52"/>
      <c r="K11" s="21">
        <f t="shared" si="1"/>
        <v>0</v>
      </c>
      <c r="L11" s="55" t="str">
        <f t="shared" si="2"/>
        <v/>
      </c>
      <c r="M11" s="75"/>
      <c r="N11" s="2">
        <v>9</v>
      </c>
      <c r="O11" s="82">
        <f t="shared" si="5"/>
        <v>66</v>
      </c>
      <c r="P11" s="77"/>
      <c r="Q11" s="22">
        <f t="shared" si="6"/>
        <v>0</v>
      </c>
      <c r="R11" s="23" t="str">
        <f t="shared" si="3"/>
        <v/>
      </c>
    </row>
    <row r="12" spans="1:18" x14ac:dyDescent="0.25">
      <c r="A12" s="74"/>
      <c r="B12" s="3">
        <v>10</v>
      </c>
      <c r="C12" s="82">
        <f t="shared" si="8"/>
        <v>68</v>
      </c>
      <c r="D12" s="71"/>
      <c r="E12" s="19">
        <f t="shared" si="4"/>
        <v>0</v>
      </c>
      <c r="F12" s="20" t="str">
        <f t="shared" si="0"/>
        <v/>
      </c>
      <c r="G12" s="74"/>
      <c r="H12" s="3">
        <v>10</v>
      </c>
      <c r="I12" s="82">
        <f t="shared" si="7"/>
        <v>68</v>
      </c>
      <c r="J12" s="51"/>
      <c r="K12" s="21">
        <f t="shared" si="1"/>
        <v>0</v>
      </c>
      <c r="L12" s="55" t="str">
        <f t="shared" si="2"/>
        <v/>
      </c>
      <c r="M12" s="74"/>
      <c r="N12" s="3">
        <v>10</v>
      </c>
      <c r="O12" s="82">
        <f t="shared" si="5"/>
        <v>68</v>
      </c>
      <c r="P12" s="71"/>
      <c r="Q12" s="22">
        <f t="shared" si="6"/>
        <v>0</v>
      </c>
      <c r="R12" s="23" t="str">
        <f t="shared" si="3"/>
        <v/>
      </c>
    </row>
    <row r="13" spans="1:18" x14ac:dyDescent="0.25">
      <c r="A13" s="75"/>
      <c r="B13" s="2">
        <v>11</v>
      </c>
      <c r="C13" s="82">
        <f t="shared" si="8"/>
        <v>70</v>
      </c>
      <c r="D13" s="71"/>
      <c r="E13" s="19">
        <f t="shared" si="4"/>
        <v>0</v>
      </c>
      <c r="F13" s="20" t="str">
        <f t="shared" si="0"/>
        <v/>
      </c>
      <c r="G13" s="75"/>
      <c r="H13" s="2">
        <v>11</v>
      </c>
      <c r="I13" s="82">
        <f t="shared" si="7"/>
        <v>70</v>
      </c>
      <c r="J13" s="52"/>
      <c r="K13" s="21">
        <f t="shared" si="1"/>
        <v>0</v>
      </c>
      <c r="L13" s="55" t="str">
        <f t="shared" si="2"/>
        <v/>
      </c>
      <c r="M13" s="75"/>
      <c r="N13" s="2">
        <v>11</v>
      </c>
      <c r="O13" s="82">
        <f t="shared" si="5"/>
        <v>70</v>
      </c>
      <c r="P13" s="77"/>
      <c r="Q13" s="22">
        <f t="shared" si="6"/>
        <v>0</v>
      </c>
      <c r="R13" s="23" t="str">
        <f t="shared" si="3"/>
        <v/>
      </c>
    </row>
    <row r="14" spans="1:18" x14ac:dyDescent="0.25">
      <c r="A14" s="74"/>
      <c r="B14" s="3">
        <v>12</v>
      </c>
      <c r="C14" s="82">
        <f t="shared" si="8"/>
        <v>72</v>
      </c>
      <c r="D14" s="71"/>
      <c r="E14" s="19">
        <f>C14*D14</f>
        <v>0</v>
      </c>
      <c r="F14" s="20" t="str">
        <f t="shared" si="0"/>
        <v/>
      </c>
      <c r="G14" s="74"/>
      <c r="H14" s="3">
        <v>12</v>
      </c>
      <c r="I14" s="82">
        <f t="shared" si="7"/>
        <v>72</v>
      </c>
      <c r="J14" s="51"/>
      <c r="K14" s="21">
        <f t="shared" si="1"/>
        <v>0</v>
      </c>
      <c r="L14" s="55" t="str">
        <f t="shared" si="2"/>
        <v/>
      </c>
      <c r="M14" s="74"/>
      <c r="N14" s="3">
        <v>12</v>
      </c>
      <c r="O14" s="82">
        <f t="shared" si="5"/>
        <v>72</v>
      </c>
      <c r="P14" s="71"/>
      <c r="Q14" s="22">
        <f t="shared" si="6"/>
        <v>0</v>
      </c>
      <c r="R14" s="23" t="str">
        <f t="shared" si="3"/>
        <v/>
      </c>
    </row>
    <row r="15" spans="1:18" x14ac:dyDescent="0.25">
      <c r="A15" s="74"/>
      <c r="B15" s="2">
        <v>13</v>
      </c>
      <c r="C15" s="82">
        <f t="shared" si="8"/>
        <v>74</v>
      </c>
      <c r="D15" s="71"/>
      <c r="E15" s="19">
        <f>C15*D15</f>
        <v>0</v>
      </c>
      <c r="F15" s="20" t="str">
        <f t="shared" si="0"/>
        <v/>
      </c>
      <c r="G15" s="74"/>
      <c r="H15" s="2">
        <v>13</v>
      </c>
      <c r="I15" s="82">
        <f t="shared" si="7"/>
        <v>74</v>
      </c>
      <c r="J15" s="52"/>
      <c r="K15" s="21">
        <f t="shared" si="1"/>
        <v>0</v>
      </c>
      <c r="L15" s="55" t="str">
        <f t="shared" si="2"/>
        <v/>
      </c>
      <c r="M15" s="74"/>
      <c r="N15" s="2">
        <v>13</v>
      </c>
      <c r="O15" s="82">
        <f t="shared" si="5"/>
        <v>74</v>
      </c>
      <c r="P15" s="77"/>
      <c r="Q15" s="22">
        <f t="shared" si="6"/>
        <v>0</v>
      </c>
      <c r="R15" s="23" t="str">
        <f t="shared" si="3"/>
        <v/>
      </c>
    </row>
    <row r="16" spans="1:18" x14ac:dyDescent="0.25">
      <c r="A16" s="74"/>
      <c r="B16" s="4">
        <v>14</v>
      </c>
      <c r="C16" s="82">
        <f t="shared" si="8"/>
        <v>76</v>
      </c>
      <c r="D16" s="71"/>
      <c r="E16" s="19">
        <f>C16*D16</f>
        <v>0</v>
      </c>
      <c r="F16" s="20" t="str">
        <f t="shared" si="0"/>
        <v/>
      </c>
      <c r="G16" s="74"/>
      <c r="H16" s="4">
        <v>14</v>
      </c>
      <c r="I16" s="82">
        <f t="shared" si="7"/>
        <v>76</v>
      </c>
      <c r="J16" s="51"/>
      <c r="K16" s="21">
        <f t="shared" si="1"/>
        <v>0</v>
      </c>
      <c r="L16" s="55" t="str">
        <f t="shared" si="2"/>
        <v/>
      </c>
      <c r="M16" s="74"/>
      <c r="N16" s="4">
        <v>14</v>
      </c>
      <c r="O16" s="82">
        <f t="shared" si="5"/>
        <v>76</v>
      </c>
      <c r="P16" s="77"/>
      <c r="Q16" s="22">
        <f t="shared" si="6"/>
        <v>0</v>
      </c>
      <c r="R16" s="23" t="str">
        <f t="shared" si="3"/>
        <v/>
      </c>
    </row>
    <row r="17" spans="1:18" x14ac:dyDescent="0.25">
      <c r="A17" s="74"/>
      <c r="B17" s="2">
        <v>15</v>
      </c>
      <c r="C17" s="82">
        <f t="shared" si="8"/>
        <v>78</v>
      </c>
      <c r="D17" s="71"/>
      <c r="E17" s="19">
        <f t="shared" ref="E17:E19" si="9">C17*D17</f>
        <v>0</v>
      </c>
      <c r="F17" s="20" t="str">
        <f t="shared" si="0"/>
        <v/>
      </c>
      <c r="G17" s="74"/>
      <c r="H17" s="2">
        <v>15</v>
      </c>
      <c r="I17" s="82">
        <f t="shared" si="7"/>
        <v>78</v>
      </c>
      <c r="J17" s="52"/>
      <c r="K17" s="21">
        <f t="shared" si="1"/>
        <v>0</v>
      </c>
      <c r="L17" s="55" t="str">
        <f t="shared" si="2"/>
        <v/>
      </c>
      <c r="M17" s="74"/>
      <c r="N17" s="2">
        <v>15</v>
      </c>
      <c r="O17" s="82">
        <f t="shared" si="5"/>
        <v>78</v>
      </c>
      <c r="P17" s="77"/>
      <c r="Q17" s="22">
        <f t="shared" si="6"/>
        <v>0</v>
      </c>
      <c r="R17" s="23" t="str">
        <f t="shared" si="3"/>
        <v/>
      </c>
    </row>
    <row r="18" spans="1:18" x14ac:dyDescent="0.25">
      <c r="A18" s="74"/>
      <c r="B18" s="7">
        <v>16</v>
      </c>
      <c r="C18" s="82">
        <f t="shared" si="8"/>
        <v>80</v>
      </c>
      <c r="D18" s="71"/>
      <c r="E18" s="19">
        <f t="shared" si="9"/>
        <v>0</v>
      </c>
      <c r="F18" s="20" t="str">
        <f t="shared" si="0"/>
        <v/>
      </c>
      <c r="G18" s="74"/>
      <c r="H18" s="7">
        <v>16</v>
      </c>
      <c r="I18" s="82">
        <f t="shared" si="7"/>
        <v>80</v>
      </c>
      <c r="J18" s="53"/>
      <c r="K18" s="21">
        <f t="shared" si="1"/>
        <v>0</v>
      </c>
      <c r="L18" s="55" t="str">
        <f t="shared" si="2"/>
        <v/>
      </c>
      <c r="M18" s="74"/>
      <c r="N18" s="9">
        <v>16</v>
      </c>
      <c r="O18" s="82">
        <f t="shared" si="5"/>
        <v>80</v>
      </c>
      <c r="P18" s="77"/>
      <c r="Q18" s="22">
        <f t="shared" si="6"/>
        <v>0</v>
      </c>
      <c r="R18" s="23" t="str">
        <f t="shared" si="3"/>
        <v/>
      </c>
    </row>
    <row r="19" spans="1:18" ht="15.75" thickBot="1" x14ac:dyDescent="0.3">
      <c r="A19" s="76"/>
      <c r="B19" s="2">
        <v>17</v>
      </c>
      <c r="C19" s="82">
        <f t="shared" si="8"/>
        <v>82</v>
      </c>
      <c r="D19" s="72"/>
      <c r="E19" s="19">
        <f t="shared" si="9"/>
        <v>0</v>
      </c>
      <c r="F19" s="20" t="str">
        <f t="shared" si="0"/>
        <v/>
      </c>
      <c r="G19" s="76"/>
      <c r="H19" s="2">
        <v>17</v>
      </c>
      <c r="I19" s="82">
        <f t="shared" si="7"/>
        <v>82</v>
      </c>
      <c r="J19" s="54"/>
      <c r="K19" s="21">
        <f t="shared" si="1"/>
        <v>0</v>
      </c>
      <c r="L19" s="55" t="str">
        <f t="shared" si="2"/>
        <v/>
      </c>
      <c r="M19" s="76"/>
      <c r="N19" s="2">
        <v>17</v>
      </c>
      <c r="O19" s="82">
        <f t="shared" si="5"/>
        <v>82</v>
      </c>
      <c r="P19" s="72"/>
      <c r="Q19" s="22">
        <f t="shared" si="6"/>
        <v>0</v>
      </c>
      <c r="R19" s="23" t="str">
        <f t="shared" si="3"/>
        <v/>
      </c>
    </row>
    <row r="20" spans="1:18" ht="15.75" thickBot="1" x14ac:dyDescent="0.3">
      <c r="A20" s="45" t="s">
        <v>11</v>
      </c>
      <c r="B20" s="10"/>
      <c r="C20" s="33"/>
      <c r="D20" s="46">
        <f>SUM(D3:D19)</f>
        <v>1</v>
      </c>
      <c r="E20" s="13">
        <f>SUBTOTAL(109,E3:E19)</f>
        <v>50</v>
      </c>
      <c r="F20" s="11"/>
      <c r="G20" s="48" t="s">
        <v>13</v>
      </c>
      <c r="H20" s="24"/>
      <c r="I20" s="26"/>
      <c r="J20" s="47">
        <f>SUM(J3:J19)</f>
        <v>1</v>
      </c>
      <c r="K20" s="25">
        <f>SUBTOTAL(109,K3:K19)</f>
        <v>50</v>
      </c>
      <c r="L20" s="32"/>
      <c r="M20" s="57" t="s">
        <v>14</v>
      </c>
      <c r="N20" s="24"/>
      <c r="O20" s="26"/>
      <c r="P20" s="47">
        <f>SUM(P3:P19)</f>
        <v>1</v>
      </c>
      <c r="Q20" s="25">
        <f>SUBTOTAL(109,Q3:Q19)</f>
        <v>50</v>
      </c>
      <c r="R20" s="12"/>
    </row>
    <row r="21" spans="1:18" ht="15.75" thickBot="1" x14ac:dyDescent="0.3">
      <c r="C21" s="1"/>
      <c r="E21" s="37" t="s">
        <v>10</v>
      </c>
      <c r="F21" s="69" t="s">
        <v>12</v>
      </c>
      <c r="G21" s="38"/>
      <c r="H21" s="36"/>
      <c r="I21" s="35"/>
      <c r="J21" s="36"/>
      <c r="K21" s="59" t="s">
        <v>10</v>
      </c>
      <c r="L21" s="60" t="s">
        <v>12</v>
      </c>
      <c r="M21" s="38"/>
      <c r="N21" s="36"/>
      <c r="O21" s="35"/>
      <c r="P21" s="36"/>
      <c r="Q21" s="61" t="s">
        <v>10</v>
      </c>
      <c r="R21" s="62" t="s">
        <v>12</v>
      </c>
    </row>
    <row r="22" spans="1:18" ht="16.5" thickTop="1" thickBot="1" x14ac:dyDescent="0.3">
      <c r="C22" s="1"/>
      <c r="E22" s="67">
        <f>LARGE(E3:E19,1)</f>
        <v>50</v>
      </c>
      <c r="F22" s="68">
        <f>MAX(F3:F19)</f>
        <v>51.5</v>
      </c>
      <c r="G22" s="39"/>
      <c r="H22" s="40"/>
      <c r="I22" s="41"/>
      <c r="J22" s="40"/>
      <c r="K22" s="42">
        <f>LARGE(K3:K19,1)</f>
        <v>50</v>
      </c>
      <c r="L22" s="43">
        <f>MAX(L3:L19)</f>
        <v>51.5</v>
      </c>
      <c r="M22" s="39"/>
      <c r="N22" s="40"/>
      <c r="O22" s="41"/>
      <c r="P22" s="40"/>
      <c r="Q22" s="42">
        <f>LARGE(Q3:Q19,1)</f>
        <v>50</v>
      </c>
      <c r="R22" s="43">
        <f>MAX(R3:R19)</f>
        <v>51.5</v>
      </c>
    </row>
    <row r="27" spans="1:18" x14ac:dyDescent="0.25">
      <c r="C27" s="14"/>
      <c r="D27" s="14"/>
    </row>
    <row r="28" spans="1:18" x14ac:dyDescent="0.25">
      <c r="C28" s="15"/>
      <c r="D28" s="15"/>
    </row>
    <row r="29" spans="1:18" x14ac:dyDescent="0.25">
      <c r="C29" s="15"/>
      <c r="D29" s="15"/>
    </row>
  </sheetData>
  <mergeCells count="3">
    <mergeCell ref="M1:R1"/>
    <mergeCell ref="I1:K1"/>
    <mergeCell ref="A1:D1"/>
  </mergeCells>
  <hyperlinks>
    <hyperlink ref="A1" r:id="rId1" xr:uid="{00B5A064-CF68-44AF-8085-5FC17F2FFDA0}"/>
  </hyperlinks>
  <pageMargins left="0.7" right="0.7" top="0.75" bottom="0.75" header="0.3" footer="0.3"/>
  <pageSetup paperSize="9" orientation="portrait" r:id="rId2"/>
  <ignoredErrors>
    <ignoredError sqref="E4" formula="1"/>
  </ignoredErrors>
  <drawing r:id="rId3"/>
  <legacyDrawing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E0BD-FDE9-4F87-A83A-ED37B5C45FC9}">
  <dimension ref="A1"/>
  <sheetViews>
    <sheetView topLeftCell="A7" workbookViewId="0">
      <selection activeCell="O26" sqref="O2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Ciclo</vt:lpstr>
      <vt:lpstr>BILBO Consejos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Josean</dc:creator>
  <cp:lastModifiedBy>user</cp:lastModifiedBy>
  <dcterms:created xsi:type="dcterms:W3CDTF">2018-12-16T11:24:37Z</dcterms:created>
  <dcterms:modified xsi:type="dcterms:W3CDTF">2020-10-07T11:07:43Z</dcterms:modified>
</cp:coreProperties>
</file>