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" sheetId="1" r:id="rId4"/>
    <sheet state="visible" name="Rutina" sheetId="2" r:id="rId5"/>
    <sheet state="visible" name="Progresión" sheetId="3" r:id="rId6"/>
  </sheets>
  <definedNames/>
  <calcPr/>
  <extLst>
    <ext uri="GoogleSheetsCustomDataVersion1">
      <go:sheetsCustomData xmlns:go="http://customooxmlschemas.google.com/" r:id="rId7" roundtripDataSignature="AMtx7mi9QMtPdgbg2NCWaUxDLtfROz+HNA=="/>
    </ext>
  </extLst>
</workbook>
</file>

<file path=xl/sharedStrings.xml><?xml version="1.0" encoding="utf-8"?>
<sst xmlns="http://schemas.openxmlformats.org/spreadsheetml/2006/main" count="83" uniqueCount="80">
  <si>
    <t>PHAT</t>
  </si>
  <si>
    <t>WWW.BIBLIOTECADERUTINAS.COM</t>
  </si>
  <si>
    <t>INSTRUCCIONES:</t>
  </si>
  <si>
    <t>1. Modifica solo las celdas naranjas introduciendo tus 1RM</t>
  </si>
  <si>
    <t>2. Los ejercicios a realizar en los levantamientos de potencia del</t>
  </si>
  <si>
    <t>día de hipertrofia irán en función del ejercicio realizado el dia de fuerza</t>
  </si>
  <si>
    <t>3. La progresión será semanal, con una duración de 6 semanas.</t>
  </si>
  <si>
    <t>Día 1: Torso Pesado</t>
  </si>
  <si>
    <t>Día 2: Pierna Pesado</t>
  </si>
  <si>
    <t>A. Press Banca *Progresión*</t>
  </si>
  <si>
    <t>A. Sentadilla *Progresión*</t>
  </si>
  <si>
    <t>B. Domindas *Progresión*</t>
  </si>
  <si>
    <t>B. Peso Muerto *Progresión*</t>
  </si>
  <si>
    <t>C. Pess Militar *Progresión*</t>
  </si>
  <si>
    <t>C. Sentadilla Hack 2x6-10</t>
  </si>
  <si>
    <t>D. Remo c/b *Progresión*</t>
  </si>
  <si>
    <t>D. Extensión de cuadriceps 2x6-10</t>
  </si>
  <si>
    <t>E. Dips *Progresión*</t>
  </si>
  <si>
    <t>E. Curl Femoral 2x6-10</t>
  </si>
  <si>
    <t>F. Rack chins 2x6-10</t>
  </si>
  <si>
    <t>F. Elevacion de talones piernas rectas 3x6-10</t>
  </si>
  <si>
    <t>G. Curl con barra z 3x6-10</t>
  </si>
  <si>
    <t>G. Elevación de talones piernas flexionadas 2x6-10</t>
  </si>
  <si>
    <t>H. Press frances 3x6-10</t>
  </si>
  <si>
    <t>Día 3: Espalda-Hombros hipertrofia</t>
  </si>
  <si>
    <t>Día 4: Piernas Hipertrofia</t>
  </si>
  <si>
    <t>Día 5: Pecho-Brazos hipertrofia</t>
  </si>
  <si>
    <t>A. Torso explosivo *Progresión*</t>
  </si>
  <si>
    <t>A. Sentadilla explosiva *Progresión*</t>
  </si>
  <si>
    <t>A. Press Banca explosivo *Progresión*</t>
  </si>
  <si>
    <t>B. Rack chins 3x8-12</t>
  </si>
  <si>
    <t>B. Sentadilla Hack 3x8-12</t>
  </si>
  <si>
    <t>B. Press Banca inclinado 3x8-12</t>
  </si>
  <si>
    <t>C. Remo en polea 3x8-12</t>
  </si>
  <si>
    <t>C. Prensa 2x12-15</t>
  </si>
  <si>
    <t>C. Press Pecho en maquina 3x12-15</t>
  </si>
  <si>
    <t>D. Remo c/m 2x12-15</t>
  </si>
  <si>
    <t>D. Extensión de cuadriceps 3x15-20</t>
  </si>
  <si>
    <t>D. Aperturas en polea 2x15-20</t>
  </si>
  <si>
    <t>E. Jalón al pecho 2x15-20</t>
  </si>
  <si>
    <t>E. Peso Muerto Rumano 3x8-12</t>
  </si>
  <si>
    <t>E. Curl con barra 3x8-12</t>
  </si>
  <si>
    <t>F. Press sentado c/m 3x8-12</t>
  </si>
  <si>
    <t>F. Curl femoral tumbado 2x12-15</t>
  </si>
  <si>
    <t>F. Curl con mancuernas 2x12-15</t>
  </si>
  <si>
    <t>G. Remo al mentón: 2x12-15</t>
  </si>
  <si>
    <t>G. Curl femoral sentado 2x15-20</t>
  </si>
  <si>
    <t>G. Curl araña en banco inclinado 2x15-20</t>
  </si>
  <si>
    <t>H. Eleaciones laterales c/m 3x12-20</t>
  </si>
  <si>
    <t>H. Gemelos burro 4x10-15</t>
  </si>
  <si>
    <t>H. Press Francés de pie 3x8-12</t>
  </si>
  <si>
    <t>G. Elevación de talones piernas flexionadas 3x15-20</t>
  </si>
  <si>
    <t>I. Extensión de triceps en polea 2x12-15</t>
  </si>
  <si>
    <t>J. Patada trasera en polea 2x15-20</t>
  </si>
  <si>
    <t>ACLARACIONES:</t>
  </si>
  <si>
    <t>Los días de fuerza sigue la progresión establecida en todos los ejercicios</t>
  </si>
  <si>
    <t>El día de espalda-hombros hipertrofia intercala entre remo, dominadas y press militar, haz uno cada semana.</t>
  </si>
  <si>
    <t>Recuerda que puedes modificar los ejercicios de la rutina hasta adaptarla a tus preferencias.</t>
  </si>
  <si>
    <t>Press Banca</t>
  </si>
  <si>
    <t>Press Militar</t>
  </si>
  <si>
    <t>Sentadilla</t>
  </si>
  <si>
    <t>Peso Muerto</t>
  </si>
  <si>
    <t>Remo</t>
  </si>
  <si>
    <t>Dips</t>
  </si>
  <si>
    <t>Dominadas</t>
  </si>
  <si>
    <t>Introduce tu 1RM</t>
  </si>
  <si>
    <t>5RM estimado</t>
  </si>
  <si>
    <t>3RM estimado</t>
  </si>
  <si>
    <t>Semana 1 Fuerza:</t>
  </si>
  <si>
    <t>Semana 1 Hipertrofia:</t>
  </si>
  <si>
    <t>Semana 2 Fuerza:</t>
  </si>
  <si>
    <t>Semana 2 Hipertrofia:</t>
  </si>
  <si>
    <t>Semana 3 Fuerza:</t>
  </si>
  <si>
    <t>Semana 3 Hipertrofia:</t>
  </si>
  <si>
    <t>Semana 4 Fuerza:</t>
  </si>
  <si>
    <t>Semana 4 Hipertrofia:</t>
  </si>
  <si>
    <t>Semana 5 Fuerza:</t>
  </si>
  <si>
    <t>Semana 5 Hipertrofia:</t>
  </si>
  <si>
    <t>Semana 6 Fuerza:</t>
  </si>
  <si>
    <t>Semana 6 Hipertrofia: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</si>
</sst>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2.0"/>
      <color rgb="FF000000"/>
      <name val="Verdana"/>
    </font>
    <font>
      <sz val="36.0"/>
      <color rgb="FFFFFFFF"/>
      <name val="Verdana"/>
    </font>
    <font/>
    <font>
      <b/>
      <u/>
      <sz val="12.0"/>
      <color theme="10"/>
      <name val="Verdana"/>
    </font>
    <font>
      <b/>
      <u/>
      <sz val="12.0"/>
      <color theme="10"/>
      <name val="Verdana"/>
    </font>
    <font>
      <sz val="12.0"/>
      <color rgb="FF000000"/>
      <name val="Verdana bold"/>
    </font>
    <font>
      <sz val="11.0"/>
      <color rgb="FF000000"/>
      <name val="Verdana"/>
    </font>
    <font>
      <sz val="12.0"/>
      <color rgb="FF000000"/>
      <name val="Helvetica Neue"/>
    </font>
    <font>
      <b/>
      <sz val="10.0"/>
      <color rgb="FF000000"/>
      <name val="Helvetica Neue"/>
    </font>
    <font>
      <u/>
      <sz val="12.0"/>
      <color theme="10"/>
      <name val="Verdana"/>
    </font>
    <font>
      <sz val="10.0"/>
      <color rgb="FF000000"/>
      <name val="Verdana"/>
    </font>
    <font>
      <sz val="10.0"/>
      <color rgb="FF000000"/>
      <name val="Helvetica Neue"/>
    </font>
    <font>
      <sz val="10.0"/>
      <color rgb="FF000000"/>
      <name val="Verdana bold"/>
    </font>
    <font>
      <u/>
      <sz val="10.0"/>
      <color rgb="FF000000"/>
      <name val="Verdana"/>
    </font>
    <font>
      <u/>
      <sz val="10.0"/>
      <color rgb="FF000000"/>
      <name val="Helvetica Neue"/>
    </font>
  </fonts>
  <fills count="10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  <fill>
      <patternFill patternType="solid">
        <fgColor rgb="FFD8D8D8"/>
        <bgColor rgb="FFD8D8D8"/>
      </patternFill>
    </fill>
    <fill>
      <patternFill patternType="solid">
        <fgColor rgb="FFFFC071"/>
        <bgColor rgb="FFFFC071"/>
      </patternFill>
    </fill>
  </fills>
  <borders count="56">
    <border/>
    <border>
      <left style="thin">
        <color rgb="FFAAAAAA"/>
      </left>
      <top style="thin">
        <color rgb="FFAAAAAA"/>
      </top>
      <bottom style="thin">
        <color rgb="FFAAAAAA"/>
      </bottom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/>
      <bottom style="thin">
        <color rgb="FFAAAAAA"/>
      </bottom>
    </border>
    <border>
      <top/>
      <bottom style="thin">
        <color rgb="FFAAAAAA"/>
      </bottom>
    </border>
    <border>
      <right style="thin">
        <color rgb="FFAAAAAA"/>
      </right>
      <top/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</border>
    <border>
      <left/>
      <top/>
      <bottom/>
    </border>
    <border>
      <top/>
      <bottom/>
    </border>
    <border>
      <right/>
      <top/>
      <bottom/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bottom style="thin">
        <color rgb="FFAAAAAA"/>
      </bottom>
    </border>
    <border>
      <bottom style="thin">
        <color rgb="FFAAAAAA"/>
      </bottom>
    </border>
    <border>
      <right style="thin">
        <color rgb="FFAAAAAA"/>
      </right>
      <bottom style="thin">
        <color rgb="FFAAAAAA"/>
      </bottom>
    </border>
    <border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/>
    </border>
    <border>
      <top style="thin">
        <color rgb="FFAAAAAA"/>
      </top>
      <bottom/>
    </border>
    <border>
      <right style="thin">
        <color rgb="FFAAAAAA"/>
      </right>
      <top style="thin">
        <color rgb="FFAAAAAA"/>
      </top>
      <bottom/>
    </border>
    <border>
      <left style="thin">
        <color rgb="FFAAAAAA"/>
      </left>
      <right style="thin">
        <color rgb="FFAAAAAA"/>
      </right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000000"/>
      </bottom>
    </border>
    <border>
      <top style="thin">
        <color rgb="FFAAAAAA"/>
      </top>
      <bottom style="thin">
        <color rgb="FF000000"/>
      </bottom>
    </border>
    <border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515151"/>
      </bottom>
    </border>
    <border>
      <left style="thin">
        <color rgb="FF000000"/>
      </left>
      <right style="medium">
        <color rgb="FF515151"/>
      </right>
      <top style="medium">
        <color rgb="FF515151"/>
      </top>
      <bottom style="medium">
        <color rgb="FF515151"/>
      </bottom>
    </border>
    <border>
      <left style="medium">
        <color rgb="FF515151"/>
      </left>
      <right style="medium">
        <color rgb="FF515151"/>
      </right>
      <top style="medium">
        <color rgb="FF515151"/>
      </top>
      <bottom style="medium">
        <color rgb="FF515151"/>
      </bottom>
    </border>
    <border>
      <left style="medium">
        <color rgb="FF515151"/>
      </left>
      <right style="medium">
        <color rgb="FF000000"/>
      </right>
      <top style="medium">
        <color rgb="FF515151"/>
      </top>
      <bottom style="medium">
        <color rgb="FF000000"/>
      </bottom>
    </border>
    <border>
      <left style="thin">
        <color rgb="FF000000"/>
      </left>
      <right style="medium">
        <color rgb="FF515151"/>
      </right>
      <top style="thin">
        <color rgb="FF000000"/>
      </top>
      <bottom style="thin">
        <color rgb="FF000000"/>
      </bottom>
    </border>
    <border>
      <left style="medium">
        <color rgb="FF515151"/>
      </left>
      <right style="medium">
        <color rgb="FF515151"/>
      </right>
      <top style="thin">
        <color rgb="FF000000"/>
      </top>
      <bottom style="thin">
        <color rgb="FF000000"/>
      </bottom>
    </border>
    <border>
      <left style="medium">
        <color rgb="FF515151"/>
      </left>
      <right style="thin">
        <color rgb="FF000000"/>
      </right>
      <top style="medium">
        <color rgb="FF515151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515151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515151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515151"/>
      </left>
      <right style="medium">
        <color rgb="FF515151"/>
      </right>
      <top style="thin">
        <color rgb="FF000000"/>
      </top>
      <bottom style="medium">
        <color rgb="FF515151"/>
      </bottom>
    </border>
    <border>
      <left style="medium">
        <color rgb="FF515151"/>
      </left>
      <right style="thin">
        <color rgb="FF000000"/>
      </right>
      <top style="thin">
        <color rgb="FF000000"/>
      </top>
      <bottom style="medium">
        <color rgb="FF51515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top" wrapText="1"/>
    </xf>
    <xf borderId="1" fillId="0" fontId="0" numFmtId="0" xfId="0" applyAlignment="1" applyBorder="1" applyFont="1">
      <alignment shrinkToFit="0" vertical="top" wrapText="1"/>
    </xf>
    <xf borderId="2" fillId="2" fontId="1" numFmtId="0" xfId="0" applyAlignment="1" applyBorder="1" applyFill="1" applyFont="1">
      <alignment horizontal="center" shrinkToFit="0" vertical="top" wrapText="1"/>
    </xf>
    <xf borderId="3" fillId="0" fontId="2" numFmtId="0" xfId="0" applyAlignment="1" applyBorder="1" applyFont="1">
      <alignment shrinkToFit="0" vertical="top" wrapText="1"/>
    </xf>
    <xf borderId="4" fillId="0" fontId="2" numFmtId="0" xfId="0" applyAlignment="1" applyBorder="1" applyFont="1">
      <alignment shrinkToFit="0" vertical="top" wrapText="1"/>
    </xf>
    <xf borderId="0" fillId="0" fontId="0" numFmtId="0" xfId="0" applyAlignment="1" applyFont="1">
      <alignment shrinkToFit="0" vertical="top" wrapText="1"/>
    </xf>
    <xf borderId="5" fillId="0" fontId="2" numFmtId="0" xfId="0" applyAlignment="1" applyBorder="1" applyFont="1">
      <alignment shrinkToFit="0" vertical="top" wrapText="1"/>
    </xf>
    <xf borderId="6" fillId="0" fontId="2" numFmtId="0" xfId="0" applyAlignment="1" applyBorder="1" applyFont="1">
      <alignment shrinkToFit="0" vertical="top" wrapText="1"/>
    </xf>
    <xf borderId="7" fillId="0" fontId="2" numFmtId="0" xfId="0" applyAlignment="1" applyBorder="1" applyFont="1">
      <alignment shrinkToFit="0" vertical="top" wrapText="1"/>
    </xf>
    <xf borderId="8" fillId="0" fontId="2" numFmtId="0" xfId="0" applyAlignment="1" applyBorder="1" applyFont="1">
      <alignment shrinkToFit="0" vertical="top" wrapText="1"/>
    </xf>
    <xf borderId="9" fillId="0" fontId="2" numFmtId="0" xfId="0" applyAlignment="1" applyBorder="1" applyFont="1">
      <alignment shrinkToFit="0" vertical="top" wrapText="1"/>
    </xf>
    <xf borderId="10" fillId="0" fontId="0" numFmtId="0" xfId="0" applyAlignment="1" applyBorder="1" applyFont="1">
      <alignment shrinkToFit="0" vertical="top" wrapText="1"/>
    </xf>
    <xf borderId="11" fillId="3" fontId="3" numFmtId="0" xfId="0" applyAlignment="1" applyBorder="1" applyFill="1" applyFont="1">
      <alignment horizontal="center" shrinkToFit="0" vertical="center" wrapText="1"/>
    </xf>
    <xf borderId="12" fillId="0" fontId="2" numFmtId="0" xfId="0" applyAlignment="1" applyBorder="1" applyFont="1">
      <alignment shrinkToFit="0" vertical="top" wrapText="1"/>
    </xf>
    <xf borderId="13" fillId="0" fontId="2" numFmtId="0" xfId="0" applyAlignment="1" applyBorder="1" applyFont="1">
      <alignment shrinkToFit="0" vertical="top" wrapText="1"/>
    </xf>
    <xf borderId="14" fillId="0" fontId="0" numFmtId="0" xfId="0" applyAlignment="1" applyBorder="1" applyFont="1">
      <alignment shrinkToFit="0" vertical="top" wrapText="1"/>
    </xf>
    <xf borderId="15" fillId="4" fontId="0" numFmtId="0" xfId="0" applyAlignment="1" applyBorder="1" applyFill="1" applyFont="1">
      <alignment horizontal="center" shrinkToFit="0" vertical="top" wrapText="1"/>
    </xf>
    <xf borderId="16" fillId="0" fontId="2" numFmtId="0" xfId="0" applyAlignment="1" applyBorder="1" applyFont="1">
      <alignment shrinkToFit="0" vertical="top" wrapText="1"/>
    </xf>
    <xf borderId="17" fillId="0" fontId="2" numFmtId="0" xfId="0" applyAlignment="1" applyBorder="1" applyFont="1">
      <alignment shrinkToFit="0" vertical="top" wrapText="1"/>
    </xf>
    <xf borderId="18" fillId="0" fontId="0" numFmtId="0" xfId="0" applyAlignment="1" applyBorder="1" applyFont="1">
      <alignment shrinkToFit="0" vertical="top" wrapText="1"/>
    </xf>
    <xf borderId="19" fillId="0" fontId="0" numFmtId="0" xfId="0" applyAlignment="1" applyBorder="1" applyFont="1">
      <alignment horizontal="left" shrinkToFit="0" vertical="top" wrapText="1"/>
    </xf>
    <xf borderId="20" fillId="0" fontId="2" numFmtId="0" xfId="0" applyAlignment="1" applyBorder="1" applyFont="1">
      <alignment shrinkToFit="0" vertical="top" wrapText="1"/>
    </xf>
    <xf borderId="21" fillId="0" fontId="2" numFmtId="0" xfId="0" applyAlignment="1" applyBorder="1" applyFont="1">
      <alignment shrinkToFit="0" vertical="top" wrapText="1"/>
    </xf>
    <xf borderId="1" fillId="0" fontId="0" numFmtId="0" xfId="0" applyAlignment="1" applyBorder="1" applyFont="1">
      <alignment horizontal="left" shrinkToFit="0" vertical="top" wrapText="1"/>
    </xf>
    <xf borderId="22" fillId="0" fontId="2" numFmtId="0" xfId="0" applyAlignment="1" applyBorder="1" applyFont="1">
      <alignment shrinkToFit="0" vertical="top" wrapText="1"/>
    </xf>
    <xf borderId="18" fillId="0" fontId="2" numFmtId="0" xfId="0" applyAlignment="1" applyBorder="1" applyFont="1">
      <alignment shrinkToFit="0" vertical="top" wrapText="1"/>
    </xf>
    <xf borderId="1" fillId="0" fontId="0" numFmtId="1" xfId="0" applyAlignment="1" applyBorder="1" applyFont="1" applyNumberFormat="1">
      <alignment horizontal="left" shrinkToFit="0" vertical="top" wrapText="1"/>
    </xf>
    <xf borderId="23" fillId="3" fontId="4" numFmtId="0" xfId="0" applyAlignment="1" applyBorder="1" applyFont="1">
      <alignment horizontal="center" shrinkToFit="0" vertical="top" wrapText="1"/>
    </xf>
    <xf borderId="24" fillId="0" fontId="2" numFmtId="0" xfId="0" applyAlignment="1" applyBorder="1" applyFont="1">
      <alignment shrinkToFit="0" vertical="top" wrapText="1"/>
    </xf>
    <xf borderId="25" fillId="0" fontId="2" numFmtId="0" xfId="0" applyAlignment="1" applyBorder="1" applyFont="1">
      <alignment shrinkToFit="0" vertical="top" wrapText="1"/>
    </xf>
    <xf borderId="15" fillId="5" fontId="5" numFmtId="0" xfId="0" applyAlignment="1" applyBorder="1" applyFill="1" applyFont="1">
      <alignment horizontal="left" shrinkToFit="0" vertical="top" wrapText="1"/>
    </xf>
    <xf borderId="22" fillId="0" fontId="0" numFmtId="0" xfId="0" applyAlignment="1" applyBorder="1" applyFont="1">
      <alignment shrinkToFit="0" vertical="top" wrapText="1"/>
    </xf>
    <xf borderId="19" fillId="0" fontId="6" numFmtId="0" xfId="0" applyAlignment="1" applyBorder="1" applyFont="1">
      <alignment horizontal="left" shrinkToFit="0" vertical="top" wrapText="1"/>
    </xf>
    <xf borderId="1" fillId="0" fontId="6" numFmtId="0" xfId="0" applyAlignment="1" applyBorder="1" applyFont="1">
      <alignment horizontal="left" shrinkToFit="0" vertical="top" wrapText="1"/>
    </xf>
    <xf borderId="10" fillId="0" fontId="6" numFmtId="1" xfId="0" applyAlignment="1" applyBorder="1" applyFont="1" applyNumberFormat="1">
      <alignment shrinkToFit="0" vertical="top" wrapText="1"/>
    </xf>
    <xf borderId="1" fillId="0" fontId="6" numFmtId="1" xfId="0" applyAlignment="1" applyBorder="1" applyFont="1" applyNumberFormat="1">
      <alignment horizontal="center" shrinkToFit="0" vertical="top" wrapText="1"/>
    </xf>
    <xf borderId="18" fillId="0" fontId="0" numFmtId="1" xfId="0" applyAlignment="1" applyBorder="1" applyFont="1" applyNumberFormat="1">
      <alignment shrinkToFit="0" vertical="top" wrapText="1"/>
    </xf>
    <xf borderId="1" fillId="0" fontId="6" numFmtId="0" xfId="0" applyAlignment="1" applyBorder="1" applyFont="1">
      <alignment horizontal="center" shrinkToFit="0" vertical="top" wrapText="1"/>
    </xf>
    <xf borderId="15" fillId="3" fontId="5" numFmtId="0" xfId="0" applyAlignment="1" applyBorder="1" applyFont="1">
      <alignment horizontal="left" shrinkToFit="0" vertical="top" wrapText="1"/>
    </xf>
    <xf borderId="26" fillId="0" fontId="0" numFmtId="0" xfId="0" applyAlignment="1" applyBorder="1" applyFont="1">
      <alignment shrinkToFit="0" vertical="top" wrapText="1"/>
    </xf>
    <xf borderId="27" fillId="0" fontId="7" numFmtId="0" xfId="0" applyAlignment="1" applyBorder="1" applyFont="1">
      <alignment horizontal="center" shrinkToFit="0" vertical="bottom" wrapText="0"/>
    </xf>
    <xf borderId="28" fillId="0" fontId="2" numFmtId="0" xfId="0" applyAlignment="1" applyBorder="1" applyFont="1">
      <alignment shrinkToFit="0" vertical="top" wrapText="1"/>
    </xf>
    <xf borderId="29" fillId="0" fontId="2" numFmtId="0" xfId="0" applyAlignment="1" applyBorder="1" applyFont="1">
      <alignment shrinkToFit="0" vertical="top" wrapText="1"/>
    </xf>
    <xf borderId="30" fillId="6" fontId="8" numFmtId="1" xfId="0" applyAlignment="1" applyBorder="1" applyFill="1" applyFont="1" applyNumberFormat="1">
      <alignment shrinkToFit="0" vertical="top" wrapText="1"/>
    </xf>
    <xf borderId="30" fillId="7" fontId="8" numFmtId="1" xfId="0" applyAlignment="1" applyBorder="1" applyFill="1" applyFont="1" applyNumberFormat="1">
      <alignment shrinkToFit="0" vertical="top" wrapText="1"/>
    </xf>
    <xf borderId="31" fillId="3" fontId="9" numFmtId="1" xfId="0" applyAlignment="1" applyBorder="1" applyFont="1" applyNumberFormat="1">
      <alignment horizontal="center" shrinkToFit="0" vertical="center" wrapText="1"/>
    </xf>
    <xf borderId="32" fillId="0" fontId="2" numFmtId="0" xfId="0" applyAlignment="1" applyBorder="1" applyFont="1">
      <alignment shrinkToFit="0" vertical="top" wrapText="1"/>
    </xf>
    <xf borderId="33" fillId="0" fontId="2" numFmtId="0" xfId="0" applyAlignment="1" applyBorder="1" applyFont="1">
      <alignment shrinkToFit="0" vertical="top" wrapText="1"/>
    </xf>
    <xf borderId="34" fillId="7" fontId="8" numFmtId="1" xfId="0" applyAlignment="1" applyBorder="1" applyFont="1" applyNumberFormat="1">
      <alignment shrinkToFit="0" vertical="top" wrapText="1"/>
    </xf>
    <xf borderId="35" fillId="0" fontId="2" numFmtId="0" xfId="0" applyAlignment="1" applyBorder="1" applyFont="1">
      <alignment shrinkToFit="0" vertical="top" wrapText="1"/>
    </xf>
    <xf borderId="36" fillId="0" fontId="2" numFmtId="0" xfId="0" applyAlignment="1" applyBorder="1" applyFont="1">
      <alignment shrinkToFit="0" vertical="top" wrapText="1"/>
    </xf>
    <xf borderId="37" fillId="0" fontId="2" numFmtId="0" xfId="0" applyAlignment="1" applyBorder="1" applyFont="1">
      <alignment shrinkToFit="0" vertical="top" wrapText="1"/>
    </xf>
    <xf borderId="38" fillId="0" fontId="2" numFmtId="0" xfId="0" applyAlignment="1" applyBorder="1" applyFont="1">
      <alignment shrinkToFit="0" vertical="top" wrapText="1"/>
    </xf>
    <xf borderId="39" fillId="0" fontId="2" numFmtId="0" xfId="0" applyAlignment="1" applyBorder="1" applyFont="1">
      <alignment shrinkToFit="0" vertical="top" wrapText="1"/>
    </xf>
    <xf borderId="30" fillId="0" fontId="10" numFmtId="1" xfId="0" applyAlignment="1" applyBorder="1" applyFont="1" applyNumberFormat="1">
      <alignment shrinkToFit="0" vertical="top" wrapText="1"/>
    </xf>
    <xf borderId="30" fillId="0" fontId="11" numFmtId="1" xfId="0" applyAlignment="1" applyBorder="1" applyFont="1" applyNumberFormat="1">
      <alignment shrinkToFit="0" vertical="top" wrapText="1"/>
    </xf>
    <xf borderId="40" fillId="0" fontId="11" numFmtId="1" xfId="0" applyAlignment="1" applyBorder="1" applyFont="1" applyNumberFormat="1">
      <alignment shrinkToFit="0" vertical="top" wrapText="1"/>
    </xf>
    <xf borderId="30" fillId="8" fontId="10" numFmtId="1" xfId="0" applyAlignment="1" applyBorder="1" applyFill="1" applyFont="1" applyNumberFormat="1">
      <alignment shrinkToFit="0" vertical="top" wrapText="1"/>
    </xf>
    <xf borderId="41" fillId="8" fontId="12" numFmtId="0" xfId="0" applyAlignment="1" applyBorder="1" applyFont="1">
      <alignment shrinkToFit="0" vertical="top" wrapText="1"/>
    </xf>
    <xf borderId="42" fillId="8" fontId="12" numFmtId="0" xfId="0" applyAlignment="1" applyBorder="1" applyFont="1">
      <alignment shrinkToFit="0" vertical="top" wrapText="1"/>
    </xf>
    <xf borderId="43" fillId="8" fontId="12" numFmtId="0" xfId="0" applyAlignment="1" applyBorder="1" applyFont="1">
      <alignment shrinkToFit="0" vertical="top" wrapText="1"/>
    </xf>
    <xf borderId="44" fillId="7" fontId="8" numFmtId="1" xfId="0" applyAlignment="1" applyBorder="1" applyFont="1" applyNumberFormat="1">
      <alignment shrinkToFit="0" vertical="top" wrapText="1"/>
    </xf>
    <xf borderId="45" fillId="8" fontId="12" numFmtId="0" xfId="0" applyAlignment="1" applyBorder="1" applyFont="1">
      <alignment shrinkToFit="0" vertical="top" wrapText="1"/>
    </xf>
    <xf borderId="46" fillId="9" fontId="10" numFmtId="0" xfId="0" applyAlignment="1" applyBorder="1" applyFill="1" applyFont="1">
      <alignment shrinkToFit="0" vertical="top" wrapText="1"/>
    </xf>
    <xf borderId="47" fillId="9" fontId="10" numFmtId="0" xfId="0" applyAlignment="1" applyBorder="1" applyFont="1">
      <alignment shrinkToFit="0" vertical="top" wrapText="1"/>
    </xf>
    <xf borderId="48" fillId="9" fontId="10" numFmtId="0" xfId="0" applyAlignment="1" applyBorder="1" applyFont="1">
      <alignment shrinkToFit="0" vertical="top" wrapText="1"/>
    </xf>
    <xf borderId="49" fillId="0" fontId="10" numFmtId="0" xfId="0" applyAlignment="1" applyBorder="1" applyFont="1">
      <alignment shrinkToFit="0" vertical="top" wrapText="1"/>
    </xf>
    <xf borderId="30" fillId="0" fontId="10" numFmtId="0" xfId="0" applyAlignment="1" applyBorder="1" applyFont="1">
      <alignment shrinkToFit="0" vertical="top" wrapText="1"/>
    </xf>
    <xf borderId="50" fillId="0" fontId="10" numFmtId="0" xfId="0" applyAlignment="1" applyBorder="1" applyFont="1">
      <alignment shrinkToFit="0" vertical="top" wrapText="1"/>
    </xf>
    <xf borderId="51" fillId="8" fontId="12" numFmtId="0" xfId="0" applyAlignment="1" applyBorder="1" applyFont="1">
      <alignment shrinkToFit="0" vertical="top" wrapText="1"/>
    </xf>
    <xf borderId="52" fillId="0" fontId="10" numFmtId="0" xfId="0" applyAlignment="1" applyBorder="1" applyFont="1">
      <alignment shrinkToFit="0" vertical="top" wrapText="1"/>
    </xf>
    <xf borderId="40" fillId="0" fontId="10" numFmtId="0" xfId="0" applyAlignment="1" applyBorder="1" applyFont="1">
      <alignment shrinkToFit="0" vertical="top" wrapText="1"/>
    </xf>
    <xf borderId="53" fillId="0" fontId="10" numFmtId="0" xfId="0" applyAlignment="1" applyBorder="1" applyFont="1">
      <alignment shrinkToFit="0" vertical="top" wrapText="1"/>
    </xf>
    <xf borderId="54" fillId="0" fontId="10" numFmtId="0" xfId="0" applyAlignment="1" applyBorder="1" applyFont="1">
      <alignment shrinkToFit="0" vertical="top" wrapText="1"/>
    </xf>
    <xf borderId="47" fillId="0" fontId="10" numFmtId="1" xfId="0" applyAlignment="1" applyBorder="1" applyFont="1" applyNumberFormat="1">
      <alignment shrinkToFit="0" vertical="top" wrapText="1"/>
    </xf>
    <xf borderId="55" fillId="0" fontId="10" numFmtId="1" xfId="0" applyAlignment="1" applyBorder="1" applyFont="1" applyNumberFormat="1">
      <alignment shrinkToFit="0" vertical="top" wrapText="1"/>
    </xf>
    <xf borderId="55" fillId="0" fontId="11" numFmtId="1" xfId="0" applyAlignment="1" applyBorder="1" applyFont="1" applyNumberFormat="1">
      <alignment shrinkToFit="0" vertical="top" wrapText="1"/>
    </xf>
    <xf borderId="30" fillId="0" fontId="12" numFmtId="0" xfId="0" applyAlignment="1" applyBorder="1" applyFont="1">
      <alignment shrinkToFit="0" vertical="top" wrapText="1"/>
    </xf>
    <xf borderId="30" fillId="0" fontId="13" numFmtId="0" xfId="0" applyAlignment="1" applyBorder="1" applyFont="1">
      <alignment shrinkToFit="0" vertical="top" wrapText="1"/>
    </xf>
    <xf borderId="30" fillId="0" fontId="14" numFmtId="0" xfId="0" applyAlignment="1" applyBorder="1" applyFont="1">
      <alignment shrinkToFit="0" vertical="top" wrapText="1"/>
    </xf>
    <xf borderId="30" fillId="0" fontId="11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26" width="10.67"/>
  </cols>
  <sheetData>
    <row r="1" ht="19.5" customHeight="1">
      <c r="A1" s="1"/>
      <c r="B1" s="2" t="s">
        <v>0</v>
      </c>
      <c r="C1" s="3"/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9.5" customHeight="1">
      <c r="A2" s="1"/>
      <c r="B2" s="6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9.5" customHeight="1">
      <c r="A3" s="1"/>
      <c r="B3" s="8"/>
      <c r="C3" s="9"/>
      <c r="D3" s="9"/>
      <c r="E3" s="9"/>
      <c r="F3" s="1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9.5" customHeight="1">
      <c r="A4" s="11"/>
      <c r="B4" s="12" t="s">
        <v>1</v>
      </c>
      <c r="C4" s="13"/>
      <c r="D4" s="13"/>
      <c r="E4" s="13"/>
      <c r="F4" s="1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9.5" customHeight="1">
      <c r="A5" s="11"/>
      <c r="B5" s="11"/>
      <c r="C5" s="11"/>
      <c r="D5" s="11"/>
      <c r="E5" s="11"/>
      <c r="F5" s="1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9.5" customHeight="1">
      <c r="A6" s="11"/>
      <c r="B6" s="11"/>
      <c r="C6" s="11"/>
      <c r="D6" s="11"/>
      <c r="E6" s="11"/>
      <c r="F6" s="1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9.5" customHeight="1">
      <c r="A7" s="11"/>
      <c r="B7" s="11"/>
      <c r="C7" s="11"/>
      <c r="D7" s="11"/>
      <c r="E7" s="11"/>
      <c r="F7" s="1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9.5" customHeight="1">
      <c r="A8" s="11"/>
      <c r="B8" s="11"/>
      <c r="C8" s="11"/>
      <c r="D8" s="11"/>
      <c r="E8" s="11"/>
      <c r="F8" s="1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9.5" customHeight="1">
      <c r="A9" s="11"/>
      <c r="B9" s="11"/>
      <c r="C9" s="11"/>
      <c r="D9" s="11"/>
      <c r="E9" s="11"/>
      <c r="F9" s="11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9.5" customHeight="1">
      <c r="A10" s="11"/>
      <c r="B10" s="11"/>
      <c r="C10" s="11"/>
      <c r="D10" s="11"/>
      <c r="E10" s="11"/>
      <c r="F10" s="11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9.5" customHeight="1">
      <c r="A11" s="11"/>
      <c r="B11" s="11"/>
      <c r="C11" s="11"/>
      <c r="D11" s="11"/>
      <c r="E11" s="11"/>
      <c r="F11" s="11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9.5" customHeight="1">
      <c r="A12" s="11"/>
      <c r="B12" s="11"/>
      <c r="C12" s="11"/>
      <c r="D12" s="11"/>
      <c r="E12" s="11"/>
      <c r="F12" s="1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9.5" customHeight="1">
      <c r="A13" s="11"/>
      <c r="B13" s="11"/>
      <c r="C13" s="11"/>
      <c r="D13" s="11"/>
      <c r="E13" s="11"/>
      <c r="F13" s="1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9.5" customHeight="1">
      <c r="A14" s="11"/>
      <c r="B14" s="11"/>
      <c r="C14" s="11"/>
      <c r="D14" s="11"/>
      <c r="E14" s="11"/>
      <c r="F14" s="11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9.5" customHeight="1">
      <c r="A15" s="15"/>
      <c r="B15" s="15"/>
      <c r="C15" s="15"/>
      <c r="D15" s="15"/>
      <c r="E15" s="15"/>
      <c r="F15" s="1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9.5" customHeight="1">
      <c r="A16" s="16" t="s">
        <v>2</v>
      </c>
      <c r="B16" s="17"/>
      <c r="C16" s="17"/>
      <c r="D16" s="17"/>
      <c r="E16" s="18"/>
      <c r="F16" s="19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9.5" customHeight="1">
      <c r="A17" s="20" t="s">
        <v>3</v>
      </c>
      <c r="B17" s="21"/>
      <c r="C17" s="21"/>
      <c r="D17" s="21"/>
      <c r="E17" s="22"/>
      <c r="F17" s="1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0" customHeight="1">
      <c r="A18" s="23" t="s">
        <v>4</v>
      </c>
      <c r="B18" s="24"/>
      <c r="C18" s="24"/>
      <c r="D18" s="24"/>
      <c r="E18" s="25"/>
      <c r="F18" s="1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0" customHeight="1">
      <c r="A19" s="23" t="s">
        <v>5</v>
      </c>
      <c r="B19" s="24"/>
      <c r="C19" s="24"/>
      <c r="D19" s="24"/>
      <c r="E19" s="24"/>
      <c r="F19" s="2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9.5" customHeight="1">
      <c r="A20" s="23" t="s">
        <v>6</v>
      </c>
      <c r="B20" s="24"/>
      <c r="C20" s="24"/>
      <c r="D20" s="24"/>
      <c r="E20" s="25"/>
      <c r="F20" s="1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7.25" customHeight="1">
      <c r="A21" s="26"/>
      <c r="B21" s="24"/>
      <c r="C21" s="24"/>
      <c r="D21" s="24"/>
      <c r="E21" s="25"/>
      <c r="F21" s="1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8">
    <mergeCell ref="B1:F3"/>
    <mergeCell ref="B4:F4"/>
    <mergeCell ref="A16:E16"/>
    <mergeCell ref="A17:E17"/>
    <mergeCell ref="A18:E18"/>
    <mergeCell ref="A19:F19"/>
    <mergeCell ref="A20:E20"/>
    <mergeCell ref="A21:E21"/>
  </mergeCells>
  <hyperlinks>
    <hyperlink r:id="rId1" ref="B4"/>
  </hyperlinks>
  <printOptions/>
  <pageMargins bottom="1.0" footer="0.0" header="0.0" left="0.75" right="0.75" top="1.0"/>
  <pageSetup orientation="portrait"/>
  <headerFooter>
    <oddFooter>&amp;L000000	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67"/>
    <col customWidth="1" min="2" max="2" width="12.11"/>
    <col customWidth="1" min="3" max="4" width="10.67"/>
    <col customWidth="1" min="5" max="5" width="14.89"/>
    <col customWidth="1" min="6" max="6" width="10.33"/>
    <col customWidth="1" min="7" max="26" width="10.67"/>
  </cols>
  <sheetData>
    <row r="1" ht="19.5" customHeight="1">
      <c r="A1" s="27" t="s">
        <v>1</v>
      </c>
      <c r="B1" s="28"/>
      <c r="C1" s="28"/>
      <c r="D1" s="28"/>
      <c r="E1" s="28"/>
      <c r="F1" s="28"/>
      <c r="G1" s="28"/>
      <c r="H1" s="28"/>
      <c r="I1" s="29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3.25" customHeight="1">
      <c r="A2" s="30" t="s">
        <v>7</v>
      </c>
      <c r="B2" s="18"/>
      <c r="C2" s="31"/>
      <c r="D2" s="30" t="s">
        <v>8</v>
      </c>
      <c r="E2" s="18"/>
      <c r="F2" s="19"/>
      <c r="G2" s="11"/>
      <c r="H2" s="11"/>
      <c r="I2" s="1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32" t="s">
        <v>9</v>
      </c>
      <c r="B3" s="22"/>
      <c r="C3" s="11"/>
      <c r="D3" s="32" t="s">
        <v>10</v>
      </c>
      <c r="E3" s="22"/>
      <c r="F3" s="11"/>
      <c r="G3" s="11"/>
      <c r="H3" s="11"/>
      <c r="I3" s="11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0" customHeight="1">
      <c r="A4" s="33" t="s">
        <v>11</v>
      </c>
      <c r="B4" s="25"/>
      <c r="C4" s="11"/>
      <c r="D4" s="33" t="s">
        <v>12</v>
      </c>
      <c r="E4" s="25"/>
      <c r="F4" s="11"/>
      <c r="G4" s="11"/>
      <c r="H4" s="11"/>
      <c r="I4" s="11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0" customHeight="1">
      <c r="A5" s="33" t="s">
        <v>13</v>
      </c>
      <c r="B5" s="25"/>
      <c r="C5" s="11"/>
      <c r="D5" s="33" t="s">
        <v>14</v>
      </c>
      <c r="E5" s="25"/>
      <c r="F5" s="11"/>
      <c r="G5" s="11"/>
      <c r="H5" s="11"/>
      <c r="I5" s="11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0" customHeight="1">
      <c r="A6" s="33" t="s">
        <v>15</v>
      </c>
      <c r="B6" s="25"/>
      <c r="C6" s="11"/>
      <c r="D6" s="33" t="s">
        <v>16</v>
      </c>
      <c r="E6" s="24"/>
      <c r="F6" s="25"/>
      <c r="G6" s="11"/>
      <c r="H6" s="11"/>
      <c r="I6" s="1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33" t="s">
        <v>17</v>
      </c>
      <c r="B7" s="25"/>
      <c r="C7" s="34"/>
      <c r="D7" s="33" t="s">
        <v>18</v>
      </c>
      <c r="E7" s="25"/>
      <c r="F7" s="11"/>
      <c r="G7" s="11"/>
      <c r="H7" s="11"/>
      <c r="I7" s="11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0" customHeight="1">
      <c r="A8" s="33" t="s">
        <v>19</v>
      </c>
      <c r="B8" s="25"/>
      <c r="C8" s="34"/>
      <c r="D8" s="33" t="s">
        <v>20</v>
      </c>
      <c r="E8" s="24"/>
      <c r="F8" s="25"/>
      <c r="G8" s="11"/>
      <c r="H8" s="11"/>
      <c r="I8" s="1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0" customHeight="1">
      <c r="A9" s="33" t="s">
        <v>21</v>
      </c>
      <c r="B9" s="25"/>
      <c r="C9" s="11"/>
      <c r="D9" s="33" t="s">
        <v>22</v>
      </c>
      <c r="E9" s="24"/>
      <c r="F9" s="24"/>
      <c r="G9" s="25"/>
      <c r="H9" s="11"/>
      <c r="I9" s="1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0" customHeight="1">
      <c r="A10" s="33" t="s">
        <v>23</v>
      </c>
      <c r="B10" s="25"/>
      <c r="C10" s="11"/>
      <c r="D10" s="35"/>
      <c r="E10" s="25"/>
      <c r="F10" s="11"/>
      <c r="G10" s="11"/>
      <c r="H10" s="11"/>
      <c r="I10" s="1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9.5" customHeight="1">
      <c r="A11" s="11"/>
      <c r="B11" s="11"/>
      <c r="C11" s="11"/>
      <c r="D11" s="11"/>
      <c r="E11" s="11"/>
      <c r="F11" s="11"/>
      <c r="G11" s="11"/>
      <c r="H11" s="11"/>
      <c r="I11" s="11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9.5" customHeight="1">
      <c r="A12" s="11"/>
      <c r="B12" s="11"/>
      <c r="C12" s="11"/>
      <c r="D12" s="11"/>
      <c r="E12" s="11"/>
      <c r="F12" s="11"/>
      <c r="G12" s="11"/>
      <c r="H12" s="11"/>
      <c r="I12" s="11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9.5" customHeight="1">
      <c r="A13" s="15"/>
      <c r="B13" s="15"/>
      <c r="C13" s="11"/>
      <c r="D13" s="15"/>
      <c r="E13" s="15"/>
      <c r="F13" s="11"/>
      <c r="G13" s="15"/>
      <c r="H13" s="15"/>
      <c r="I13" s="11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33.75" customHeight="1">
      <c r="A14" s="30" t="s">
        <v>24</v>
      </c>
      <c r="B14" s="18"/>
      <c r="C14" s="31"/>
      <c r="D14" s="30" t="s">
        <v>25</v>
      </c>
      <c r="E14" s="18"/>
      <c r="F14" s="31"/>
      <c r="G14" s="30" t="s">
        <v>26</v>
      </c>
      <c r="H14" s="18"/>
      <c r="I14" s="36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0" customHeight="1">
      <c r="A15" s="32" t="s">
        <v>27</v>
      </c>
      <c r="B15" s="21"/>
      <c r="C15" s="22"/>
      <c r="D15" s="32" t="s">
        <v>28</v>
      </c>
      <c r="E15" s="21"/>
      <c r="F15" s="22"/>
      <c r="G15" s="32" t="s">
        <v>29</v>
      </c>
      <c r="H15" s="21"/>
      <c r="I15" s="2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0" customHeight="1">
      <c r="A16" s="33" t="s">
        <v>30</v>
      </c>
      <c r="B16" s="25"/>
      <c r="C16" s="11"/>
      <c r="D16" s="33" t="s">
        <v>31</v>
      </c>
      <c r="E16" s="25"/>
      <c r="F16" s="11"/>
      <c r="G16" s="33" t="s">
        <v>32</v>
      </c>
      <c r="H16" s="24"/>
      <c r="I16" s="2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0" customHeight="1">
      <c r="A17" s="33" t="s">
        <v>33</v>
      </c>
      <c r="B17" s="25"/>
      <c r="C17" s="11"/>
      <c r="D17" s="33" t="s">
        <v>34</v>
      </c>
      <c r="E17" s="25"/>
      <c r="F17" s="11"/>
      <c r="G17" s="33" t="s">
        <v>35</v>
      </c>
      <c r="H17" s="24"/>
      <c r="I17" s="2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0" customHeight="1">
      <c r="A18" s="33" t="s">
        <v>36</v>
      </c>
      <c r="B18" s="25"/>
      <c r="C18" s="11"/>
      <c r="D18" s="33" t="s">
        <v>37</v>
      </c>
      <c r="E18" s="24"/>
      <c r="F18" s="25"/>
      <c r="G18" s="33" t="s">
        <v>38</v>
      </c>
      <c r="H18" s="24"/>
      <c r="I18" s="2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0" customHeight="1">
      <c r="A19" s="33" t="s">
        <v>39</v>
      </c>
      <c r="B19" s="25"/>
      <c r="C19" s="11"/>
      <c r="D19" s="33" t="s">
        <v>40</v>
      </c>
      <c r="E19" s="25"/>
      <c r="F19" s="11"/>
      <c r="G19" s="33" t="s">
        <v>41</v>
      </c>
      <c r="H19" s="25"/>
      <c r="I19" s="1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0" customHeight="1">
      <c r="A20" s="33" t="s">
        <v>42</v>
      </c>
      <c r="B20" s="25"/>
      <c r="C20" s="11"/>
      <c r="D20" s="33" t="s">
        <v>43</v>
      </c>
      <c r="E20" s="25"/>
      <c r="F20" s="11"/>
      <c r="G20" s="33" t="s">
        <v>44</v>
      </c>
      <c r="H20" s="24"/>
      <c r="I20" s="2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0" customHeight="1">
      <c r="A21" s="37" t="s">
        <v>45</v>
      </c>
      <c r="B21" s="25"/>
      <c r="C21" s="11"/>
      <c r="D21" s="33" t="s">
        <v>46</v>
      </c>
      <c r="E21" s="25"/>
      <c r="F21" s="11"/>
      <c r="G21" s="33" t="s">
        <v>47</v>
      </c>
      <c r="H21" s="24"/>
      <c r="I21" s="2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0" customHeight="1">
      <c r="A22" s="33" t="s">
        <v>48</v>
      </c>
      <c r="B22" s="24"/>
      <c r="C22" s="25"/>
      <c r="D22" s="33" t="s">
        <v>49</v>
      </c>
      <c r="E22" s="25"/>
      <c r="F22" s="11"/>
      <c r="G22" s="33" t="s">
        <v>50</v>
      </c>
      <c r="H22" s="24"/>
      <c r="I22" s="2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7.75" customHeight="1">
      <c r="A23" s="11"/>
      <c r="B23" s="11"/>
      <c r="C23" s="11"/>
      <c r="D23" s="33" t="s">
        <v>51</v>
      </c>
      <c r="E23" s="24"/>
      <c r="F23" s="25"/>
      <c r="G23" s="33" t="s">
        <v>52</v>
      </c>
      <c r="H23" s="24"/>
      <c r="I23" s="2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0" customHeight="1">
      <c r="A24" s="11"/>
      <c r="B24" s="11"/>
      <c r="C24" s="11"/>
      <c r="D24" s="11"/>
      <c r="E24" s="11"/>
      <c r="F24" s="11"/>
      <c r="G24" s="33" t="s">
        <v>53</v>
      </c>
      <c r="H24" s="24"/>
      <c r="I24" s="2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9.5" customHeight="1">
      <c r="A25" s="11"/>
      <c r="B25" s="11"/>
      <c r="C25" s="11"/>
      <c r="D25" s="11"/>
      <c r="E25" s="11"/>
      <c r="F25" s="11"/>
      <c r="G25" s="11"/>
      <c r="H25" s="11"/>
      <c r="I25" s="1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9.5" customHeight="1">
      <c r="A26" s="15"/>
      <c r="B26" s="15"/>
      <c r="C26" s="11"/>
      <c r="D26" s="11"/>
      <c r="E26" s="11"/>
      <c r="F26" s="11"/>
      <c r="G26" s="11"/>
      <c r="H26" s="11"/>
      <c r="I26" s="11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0" customHeight="1">
      <c r="A27" s="38" t="s">
        <v>54</v>
      </c>
      <c r="B27" s="18"/>
      <c r="C27" s="19"/>
      <c r="D27" s="11"/>
      <c r="E27" s="11"/>
      <c r="F27" s="11"/>
      <c r="G27" s="11"/>
      <c r="H27" s="11"/>
      <c r="I27" s="11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9.5" customHeight="1">
      <c r="A28" s="39"/>
      <c r="B28" s="39"/>
      <c r="C28" s="11"/>
      <c r="D28" s="11"/>
      <c r="E28" s="11"/>
      <c r="F28" s="11"/>
      <c r="G28" s="11"/>
      <c r="H28" s="11"/>
      <c r="I28" s="11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0" customHeight="1">
      <c r="A29" s="33" t="s">
        <v>55</v>
      </c>
      <c r="B29" s="24"/>
      <c r="C29" s="24"/>
      <c r="D29" s="24"/>
      <c r="E29" s="25"/>
      <c r="F29" s="11"/>
      <c r="G29" s="11"/>
      <c r="H29" s="11"/>
      <c r="I29" s="1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32.25" customHeight="1">
      <c r="A30" s="33" t="s">
        <v>56</v>
      </c>
      <c r="B30" s="24"/>
      <c r="C30" s="24"/>
      <c r="D30" s="24"/>
      <c r="E30" s="25"/>
      <c r="F30" s="11"/>
      <c r="G30" s="11"/>
      <c r="H30" s="11"/>
      <c r="I30" s="11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30.75" customHeight="1">
      <c r="A31" s="33" t="s">
        <v>57</v>
      </c>
      <c r="B31" s="24"/>
      <c r="C31" s="24"/>
      <c r="D31" s="24"/>
      <c r="E31" s="25"/>
      <c r="F31" s="11"/>
      <c r="G31" s="11"/>
      <c r="H31" s="11"/>
      <c r="I31" s="1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53">
    <mergeCell ref="G20:I20"/>
    <mergeCell ref="G21:I21"/>
    <mergeCell ref="G22:I22"/>
    <mergeCell ref="G23:I23"/>
    <mergeCell ref="G24:I24"/>
    <mergeCell ref="A22:C22"/>
    <mergeCell ref="D22:E22"/>
    <mergeCell ref="D23:F23"/>
    <mergeCell ref="A27:B27"/>
    <mergeCell ref="A29:E29"/>
    <mergeCell ref="A30:E30"/>
    <mergeCell ref="A31:E31"/>
    <mergeCell ref="A19:B19"/>
    <mergeCell ref="D19:E19"/>
    <mergeCell ref="G19:H19"/>
    <mergeCell ref="A20:B20"/>
    <mergeCell ref="D20:E20"/>
    <mergeCell ref="A21:B21"/>
    <mergeCell ref="D21:E21"/>
    <mergeCell ref="D4:E4"/>
    <mergeCell ref="D5:E5"/>
    <mergeCell ref="A1:I1"/>
    <mergeCell ref="A2:B2"/>
    <mergeCell ref="D2:E2"/>
    <mergeCell ref="A3:B3"/>
    <mergeCell ref="D3:E3"/>
    <mergeCell ref="A4:B4"/>
    <mergeCell ref="A5:B5"/>
    <mergeCell ref="A6:B6"/>
    <mergeCell ref="D6:F6"/>
    <mergeCell ref="A7:B7"/>
    <mergeCell ref="D7:E7"/>
    <mergeCell ref="A8:B8"/>
    <mergeCell ref="D8:F8"/>
    <mergeCell ref="D9:G9"/>
    <mergeCell ref="D15:F15"/>
    <mergeCell ref="G15:I15"/>
    <mergeCell ref="A9:B9"/>
    <mergeCell ref="A10:B10"/>
    <mergeCell ref="D10:E10"/>
    <mergeCell ref="A14:B14"/>
    <mergeCell ref="D14:E14"/>
    <mergeCell ref="G14:H14"/>
    <mergeCell ref="A15:C15"/>
    <mergeCell ref="D18:F18"/>
    <mergeCell ref="G18:I18"/>
    <mergeCell ref="A16:B16"/>
    <mergeCell ref="D16:E16"/>
    <mergeCell ref="G16:I16"/>
    <mergeCell ref="A17:B17"/>
    <mergeCell ref="D17:E17"/>
    <mergeCell ref="G17:I17"/>
    <mergeCell ref="A18:B18"/>
  </mergeCells>
  <hyperlinks>
    <hyperlink r:id="rId1" ref="A1"/>
  </hyperlinks>
  <printOptions/>
  <pageMargins bottom="1.0" footer="0.0" header="0.0" left="0.75" right="0.75" top="1.0"/>
  <pageSetup orientation="landscape"/>
  <headerFooter>
    <oddFooter>&amp;L000000	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9.0"/>
    <col customWidth="1" min="2" max="2" width="16.67"/>
    <col customWidth="1" min="3" max="26" width="9.0"/>
  </cols>
  <sheetData>
    <row r="1" ht="15.0" customHeight="1">
      <c r="A1" s="40" t="s">
        <v>0</v>
      </c>
      <c r="B1" s="41"/>
      <c r="C1" s="41"/>
      <c r="D1" s="41"/>
      <c r="E1" s="41"/>
      <c r="F1" s="41"/>
      <c r="G1" s="41"/>
      <c r="H1" s="41"/>
      <c r="I1" s="4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0.25" customHeight="1">
      <c r="A2" s="43"/>
      <c r="B2" s="43"/>
      <c r="C2" s="43"/>
      <c r="D2" s="43"/>
      <c r="E2" s="43"/>
      <c r="F2" s="43"/>
      <c r="G2" s="43"/>
      <c r="H2" s="43"/>
      <c r="I2" s="43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0.25" customHeight="1">
      <c r="A3" s="44"/>
      <c r="B3" s="45" t="s">
        <v>1</v>
      </c>
      <c r="C3" s="46"/>
      <c r="D3" s="46"/>
      <c r="E3" s="46"/>
      <c r="F3" s="46"/>
      <c r="G3" s="46"/>
      <c r="H3" s="46"/>
      <c r="I3" s="47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0.25" customHeight="1">
      <c r="A4" s="48"/>
      <c r="B4" s="49"/>
      <c r="I4" s="5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0.25" customHeight="1">
      <c r="A5" s="48"/>
      <c r="B5" s="51"/>
      <c r="C5" s="52"/>
      <c r="D5" s="52"/>
      <c r="E5" s="52"/>
      <c r="F5" s="52"/>
      <c r="G5" s="52"/>
      <c r="H5" s="52"/>
      <c r="I5" s="53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7.75" customHeight="1">
      <c r="A6" s="44"/>
      <c r="B6" s="54"/>
      <c r="C6" s="54"/>
      <c r="D6" s="54"/>
      <c r="E6" s="55"/>
      <c r="F6" s="55"/>
      <c r="G6" s="55"/>
      <c r="H6" s="55"/>
      <c r="I6" s="5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0" customHeight="1">
      <c r="A7" s="44"/>
      <c r="B7" s="55"/>
      <c r="C7" s="56"/>
      <c r="D7" s="56"/>
      <c r="E7" s="56"/>
      <c r="F7" s="56"/>
      <c r="G7" s="56"/>
      <c r="H7" s="56"/>
      <c r="I7" s="56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6.25" customHeight="1">
      <c r="A8" s="44"/>
      <c r="B8" s="57"/>
      <c r="C8" s="58" t="s">
        <v>58</v>
      </c>
      <c r="D8" s="59" t="s">
        <v>59</v>
      </c>
      <c r="E8" s="59" t="s">
        <v>60</v>
      </c>
      <c r="F8" s="59" t="s">
        <v>61</v>
      </c>
      <c r="G8" s="59" t="s">
        <v>62</v>
      </c>
      <c r="H8" s="59" t="s">
        <v>63</v>
      </c>
      <c r="I8" s="60" t="s">
        <v>64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1.0" customHeight="1">
      <c r="A9" s="61"/>
      <c r="B9" s="62" t="s">
        <v>65</v>
      </c>
      <c r="C9" s="63">
        <v>100.0</v>
      </c>
      <c r="D9" s="64">
        <v>100.0</v>
      </c>
      <c r="E9" s="64">
        <v>100.0</v>
      </c>
      <c r="F9" s="64">
        <v>100.0</v>
      </c>
      <c r="G9" s="64">
        <v>100.0</v>
      </c>
      <c r="H9" s="64">
        <v>100.0</v>
      </c>
      <c r="I9" s="65">
        <v>100.0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0.25" customHeight="1">
      <c r="A10" s="61"/>
      <c r="B10" s="62" t="s">
        <v>66</v>
      </c>
      <c r="C10" s="66">
        <f t="shared" ref="C10:I10" si="1">MROUND(C9*0.86,2.5)</f>
        <v>85</v>
      </c>
      <c r="D10" s="67">
        <f t="shared" si="1"/>
        <v>85</v>
      </c>
      <c r="E10" s="67">
        <f t="shared" si="1"/>
        <v>85</v>
      </c>
      <c r="F10" s="67">
        <f t="shared" si="1"/>
        <v>85</v>
      </c>
      <c r="G10" s="67">
        <f t="shared" si="1"/>
        <v>85</v>
      </c>
      <c r="H10" s="67">
        <f t="shared" si="1"/>
        <v>85</v>
      </c>
      <c r="I10" s="68">
        <f t="shared" si="1"/>
        <v>85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61"/>
      <c r="B11" s="69" t="s">
        <v>67</v>
      </c>
      <c r="C11" s="70">
        <f t="shared" ref="C11:I11" si="2">MROUND(C9*0.9,2.5)</f>
        <v>90</v>
      </c>
      <c r="D11" s="71">
        <f t="shared" si="2"/>
        <v>90</v>
      </c>
      <c r="E11" s="71">
        <f t="shared" si="2"/>
        <v>90</v>
      </c>
      <c r="F11" s="71">
        <f t="shared" si="2"/>
        <v>90</v>
      </c>
      <c r="G11" s="71">
        <f t="shared" si="2"/>
        <v>90</v>
      </c>
      <c r="H11" s="72">
        <f t="shared" si="2"/>
        <v>90</v>
      </c>
      <c r="I11" s="73">
        <f t="shared" si="2"/>
        <v>90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44"/>
      <c r="B12" s="74"/>
      <c r="C12" s="74"/>
      <c r="D12" s="74"/>
      <c r="E12" s="74"/>
      <c r="F12" s="74"/>
      <c r="G12" s="74"/>
      <c r="H12" s="75"/>
      <c r="I12" s="76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0.25" customHeight="1">
      <c r="A13" s="44"/>
      <c r="B13" s="54"/>
      <c r="C13" s="54"/>
      <c r="D13" s="54"/>
      <c r="E13" s="54"/>
      <c r="F13" s="54"/>
      <c r="G13" s="54"/>
      <c r="H13" s="54"/>
      <c r="I13" s="5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0.25" customHeight="1">
      <c r="A14" s="44"/>
      <c r="B14" s="54"/>
      <c r="C14" s="54"/>
      <c r="D14" s="54"/>
      <c r="E14" s="54"/>
      <c r="F14" s="54"/>
      <c r="G14" s="54"/>
      <c r="H14" s="54"/>
      <c r="I14" s="5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4.75" customHeight="1">
      <c r="A15" s="44"/>
      <c r="B15" s="77" t="s">
        <v>68</v>
      </c>
      <c r="C15" s="67" t="str">
        <f t="shared" ref="C15:I15" si="3">IF(C9&lt;=150,"3x5x"&amp;C10-5&amp;"kg",IF(C9&gt;150,"3x5x"&amp;C10-10&amp;"kg","error"))</f>
        <v>3x5x80kg</v>
      </c>
      <c r="D15" s="67" t="str">
        <f t="shared" si="3"/>
        <v>3x5x80kg</v>
      </c>
      <c r="E15" s="67" t="str">
        <f t="shared" si="3"/>
        <v>3x5x80kg</v>
      </c>
      <c r="F15" s="67" t="str">
        <f t="shared" si="3"/>
        <v>3x5x80kg</v>
      </c>
      <c r="G15" s="67" t="str">
        <f t="shared" si="3"/>
        <v>3x5x80kg</v>
      </c>
      <c r="H15" s="67" t="str">
        <f t="shared" si="3"/>
        <v>3x5x80kg</v>
      </c>
      <c r="I15" s="67" t="str">
        <f t="shared" si="3"/>
        <v>3x5x80kg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0.25" customHeight="1">
      <c r="A16" s="44"/>
      <c r="B16" s="77" t="s">
        <v>69</v>
      </c>
      <c r="C16" s="78" t="str">
        <f t="shared" ref="C16:I16" si="4">"6x3x"&amp;C11*0.7&amp;"kg"</f>
        <v>6x3x63.kg</v>
      </c>
      <c r="D16" s="78" t="str">
        <f t="shared" si="4"/>
        <v>6x3x63.kg</v>
      </c>
      <c r="E16" s="78" t="str">
        <f t="shared" si="4"/>
        <v>6x3x63.kg</v>
      </c>
      <c r="F16" s="78" t="str">
        <f t="shared" si="4"/>
        <v>6x3x63.kg</v>
      </c>
      <c r="G16" s="78" t="str">
        <f t="shared" si="4"/>
        <v>6x3x63.kg</v>
      </c>
      <c r="H16" s="78" t="str">
        <f t="shared" si="4"/>
        <v>6x3x63.kg</v>
      </c>
      <c r="I16" s="79" t="str">
        <f t="shared" si="4"/>
        <v>6x3x63.kg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customHeight="1">
      <c r="A17" s="44"/>
      <c r="B17" s="77" t="s">
        <v>70</v>
      </c>
      <c r="C17" s="67" t="str">
        <f t="shared" ref="C17:I17" si="5">IF(C9&lt;=150,"3x5x"&amp;C10-2.5&amp;"kg",IF(C9&gt;150,"3x5x"&amp;C10-5&amp;"kg","error"))</f>
        <v>3x5x82.5kg</v>
      </c>
      <c r="D17" s="67" t="str">
        <f t="shared" si="5"/>
        <v>3x5x82.5kg</v>
      </c>
      <c r="E17" s="67" t="str">
        <f t="shared" si="5"/>
        <v>3x5x82.5kg</v>
      </c>
      <c r="F17" s="67" t="str">
        <f t="shared" si="5"/>
        <v>3x5x82.5kg</v>
      </c>
      <c r="G17" s="67" t="str">
        <f t="shared" si="5"/>
        <v>3x5x82.5kg</v>
      </c>
      <c r="H17" s="67" t="str">
        <f t="shared" si="5"/>
        <v>3x5x82.5kg</v>
      </c>
      <c r="I17" s="80" t="str">
        <f t="shared" si="5"/>
        <v>3x5x82.5kg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0.25" customHeight="1">
      <c r="A18" s="44"/>
      <c r="B18" s="77" t="s">
        <v>71</v>
      </c>
      <c r="C18" s="67" t="str">
        <f t="shared" ref="C18:I18" si="6">"6x3x"&amp;C11*0.72&amp;"kg"</f>
        <v>6x3x64.8kg</v>
      </c>
      <c r="D18" s="67" t="str">
        <f t="shared" si="6"/>
        <v>6x3x64.8kg</v>
      </c>
      <c r="E18" s="67" t="str">
        <f t="shared" si="6"/>
        <v>6x3x64.8kg</v>
      </c>
      <c r="F18" s="67" t="str">
        <f t="shared" si="6"/>
        <v>6x3x64.8kg</v>
      </c>
      <c r="G18" s="67" t="str">
        <f t="shared" si="6"/>
        <v>6x3x64.8kg</v>
      </c>
      <c r="H18" s="67" t="str">
        <f t="shared" si="6"/>
        <v>6x3x64.8kg</v>
      </c>
      <c r="I18" s="80" t="str">
        <f t="shared" si="6"/>
        <v>6x3x64.8kg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9.5" customHeight="1">
      <c r="A19" s="44"/>
      <c r="B19" s="77" t="s">
        <v>72</v>
      </c>
      <c r="C19" s="67" t="str">
        <f t="shared" ref="C19:I19" si="7">IF(C9&lt;=150,"3x5x"&amp;C10&amp;"kg",IF(C9&gt;150,"3x5x"&amp;C10&amp;"kg","error"))</f>
        <v>3x5x85kg</v>
      </c>
      <c r="D19" s="67" t="str">
        <f t="shared" si="7"/>
        <v>3x5x85kg</v>
      </c>
      <c r="E19" s="67" t="str">
        <f t="shared" si="7"/>
        <v>3x5x85kg</v>
      </c>
      <c r="F19" s="67" t="str">
        <f t="shared" si="7"/>
        <v>3x5x85kg</v>
      </c>
      <c r="G19" s="67" t="str">
        <f t="shared" si="7"/>
        <v>3x5x85kg</v>
      </c>
      <c r="H19" s="67" t="str">
        <f t="shared" si="7"/>
        <v>3x5x85kg</v>
      </c>
      <c r="I19" s="80" t="str">
        <f t="shared" si="7"/>
        <v>3x5x85kg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0.25" customHeight="1">
      <c r="A20" s="44"/>
      <c r="B20" s="77" t="s">
        <v>73</v>
      </c>
      <c r="C20" s="67" t="str">
        <f t="shared" ref="C20:I20" si="8">"6x3x"&amp;C11*0.74&amp;"kg"</f>
        <v>6x3x66.6kg</v>
      </c>
      <c r="D20" s="67" t="str">
        <f t="shared" si="8"/>
        <v>6x3x66.6kg</v>
      </c>
      <c r="E20" s="67" t="str">
        <f t="shared" si="8"/>
        <v>6x3x66.6kg</v>
      </c>
      <c r="F20" s="67" t="str">
        <f t="shared" si="8"/>
        <v>6x3x66.6kg</v>
      </c>
      <c r="G20" s="67" t="str">
        <f t="shared" si="8"/>
        <v>6x3x66.6kg</v>
      </c>
      <c r="H20" s="67" t="str">
        <f t="shared" si="8"/>
        <v>6x3x66.6kg</v>
      </c>
      <c r="I20" s="80" t="str">
        <f t="shared" si="8"/>
        <v>6x3x66.6kg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3.25" customHeight="1">
      <c r="A21" s="44"/>
      <c r="B21" s="77" t="s">
        <v>74</v>
      </c>
      <c r="C21" s="67" t="str">
        <f t="shared" ref="C21:I21" si="9">IF(C9&lt;=150,"3x3x"&amp;C11-5&amp;"kg",IF(C9&gt;150,"3x3x"&amp;C11-10&amp;"kg","error"))</f>
        <v>3x3x85kg</v>
      </c>
      <c r="D21" s="67" t="str">
        <f t="shared" si="9"/>
        <v>3x3x85kg</v>
      </c>
      <c r="E21" s="67" t="str">
        <f t="shared" si="9"/>
        <v>3x3x85kg</v>
      </c>
      <c r="F21" s="67" t="str">
        <f t="shared" si="9"/>
        <v>3x3x85kg</v>
      </c>
      <c r="G21" s="67" t="str">
        <f t="shared" si="9"/>
        <v>3x3x85kg</v>
      </c>
      <c r="H21" s="67" t="str">
        <f t="shared" si="9"/>
        <v>3x3x85kg</v>
      </c>
      <c r="I21" s="80" t="str">
        <f t="shared" si="9"/>
        <v>3x3x85kg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0.25" customHeight="1">
      <c r="A22" s="44"/>
      <c r="B22" s="77" t="s">
        <v>75</v>
      </c>
      <c r="C22" s="67" t="str">
        <f t="shared" ref="C22:I22" si="10">"6x3x"&amp;C11*0.76&amp;"kg"</f>
        <v>6x3x68.4kg</v>
      </c>
      <c r="D22" s="67" t="str">
        <f t="shared" si="10"/>
        <v>6x3x68.4kg</v>
      </c>
      <c r="E22" s="67" t="str">
        <f t="shared" si="10"/>
        <v>6x3x68.4kg</v>
      </c>
      <c r="F22" s="67" t="str">
        <f t="shared" si="10"/>
        <v>6x3x68.4kg</v>
      </c>
      <c r="G22" s="67" t="str">
        <f t="shared" si="10"/>
        <v>6x3x68.4kg</v>
      </c>
      <c r="H22" s="67" t="str">
        <f t="shared" si="10"/>
        <v>6x3x68.4kg</v>
      </c>
      <c r="I22" s="80" t="str">
        <f t="shared" si="10"/>
        <v>6x3x68.4kg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7.75" customHeight="1">
      <c r="A23" s="44"/>
      <c r="B23" s="77" t="s">
        <v>76</v>
      </c>
      <c r="C23" s="67" t="str">
        <f t="shared" ref="C23:I23" si="11">IF(C9&lt;=150,"3x3x"&amp;C11-2.5&amp;"kg",IF(C9&gt;150,"3x3x"&amp;C11-5&amp;"kg","error"))</f>
        <v>3x3x87.5kg</v>
      </c>
      <c r="D23" s="67" t="str">
        <f t="shared" si="11"/>
        <v>3x3x87.5kg</v>
      </c>
      <c r="E23" s="67" t="str">
        <f t="shared" si="11"/>
        <v>3x3x87.5kg</v>
      </c>
      <c r="F23" s="67" t="str">
        <f t="shared" si="11"/>
        <v>3x3x87.5kg</v>
      </c>
      <c r="G23" s="67" t="str">
        <f t="shared" si="11"/>
        <v>3x3x87.5kg</v>
      </c>
      <c r="H23" s="67" t="str">
        <f t="shared" si="11"/>
        <v>3x3x87.5kg</v>
      </c>
      <c r="I23" s="80" t="str">
        <f t="shared" si="11"/>
        <v>3x3x87.5kg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8.0" customHeight="1">
      <c r="A24" s="44"/>
      <c r="B24" s="77" t="s">
        <v>77</v>
      </c>
      <c r="C24" s="67" t="str">
        <f t="shared" ref="C24:I24" si="12">"6x3x"&amp;C11*0.78&amp;"kg"</f>
        <v>6x3x70.2kg</v>
      </c>
      <c r="D24" s="67" t="str">
        <f t="shared" si="12"/>
        <v>6x3x70.2kg</v>
      </c>
      <c r="E24" s="67" t="str">
        <f t="shared" si="12"/>
        <v>6x3x70.2kg</v>
      </c>
      <c r="F24" s="67" t="str">
        <f t="shared" si="12"/>
        <v>6x3x70.2kg</v>
      </c>
      <c r="G24" s="67" t="str">
        <f t="shared" si="12"/>
        <v>6x3x70.2kg</v>
      </c>
      <c r="H24" s="67" t="str">
        <f t="shared" si="12"/>
        <v>6x3x70.2kg</v>
      </c>
      <c r="I24" s="80" t="str">
        <f t="shared" si="12"/>
        <v>6x3x70.2kg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0.25" customHeight="1">
      <c r="A25" s="44"/>
      <c r="B25" s="77" t="s">
        <v>78</v>
      </c>
      <c r="C25" s="67" t="str">
        <f t="shared" ref="C25:I25" si="13">IF(C9&lt;=150,"3x3x"&amp;C11&amp;"kg",IF(C9&gt;150,"3x3x"&amp;C11&amp;"kg","error"))</f>
        <v>3x3x90kg</v>
      </c>
      <c r="D25" s="67" t="str">
        <f t="shared" si="13"/>
        <v>3x3x90kg</v>
      </c>
      <c r="E25" s="67" t="str">
        <f t="shared" si="13"/>
        <v>3x3x90kg</v>
      </c>
      <c r="F25" s="67" t="str">
        <f t="shared" si="13"/>
        <v>3x3x90kg</v>
      </c>
      <c r="G25" s="67" t="str">
        <f t="shared" si="13"/>
        <v>3x3x90kg</v>
      </c>
      <c r="H25" s="67" t="str">
        <f t="shared" si="13"/>
        <v>3x3x90kg</v>
      </c>
      <c r="I25" s="80" t="str">
        <f t="shared" si="13"/>
        <v>3x3x90kg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2.5" customHeight="1">
      <c r="A26" s="44"/>
      <c r="B26" s="77" t="s">
        <v>79</v>
      </c>
      <c r="C26" s="67" t="str">
        <f t="shared" ref="C26:I26" si="14">"6x3x"&amp;C11*0.8&amp;"kg"</f>
        <v>6x3x72kg</v>
      </c>
      <c r="D26" s="67" t="str">
        <f t="shared" si="14"/>
        <v>6x3x72kg</v>
      </c>
      <c r="E26" s="67" t="str">
        <f t="shared" si="14"/>
        <v>6x3x72kg</v>
      </c>
      <c r="F26" s="67" t="str">
        <f t="shared" si="14"/>
        <v>6x3x72kg</v>
      </c>
      <c r="G26" s="67" t="str">
        <f t="shared" si="14"/>
        <v>6x3x72kg</v>
      </c>
      <c r="H26" s="67" t="str">
        <f t="shared" si="14"/>
        <v>6x3x72kg</v>
      </c>
      <c r="I26" s="80" t="str">
        <f t="shared" si="14"/>
        <v>6x3x72kg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8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8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8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8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8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8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8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8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8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8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8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8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8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8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8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8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8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8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8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8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8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8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8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8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8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8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8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8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8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8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8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8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8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8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8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8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8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8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8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8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8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8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8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8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8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8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8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8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8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8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8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8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8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8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8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8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8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8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8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8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8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8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8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8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8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8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8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8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8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8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8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8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8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8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8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8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8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8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8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8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8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8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8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8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8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8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8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8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8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8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8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8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8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8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8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8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8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8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8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8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8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8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8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8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8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8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8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8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8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8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8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8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8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8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8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8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8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8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8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8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8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8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8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8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8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8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8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8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8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8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8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8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8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8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8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8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8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8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8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8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8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8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8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8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8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8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8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8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8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8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8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8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8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8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8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8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8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8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8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8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8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8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8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8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8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8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8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8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8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8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8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8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8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8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8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8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8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8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8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8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8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8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8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8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8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8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8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8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8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8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8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8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8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8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8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8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8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8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8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8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8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8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8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8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8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8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8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8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8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8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8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8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8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8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8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8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8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8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8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8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8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8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8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8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8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8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8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8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8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8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8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8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8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8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8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8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8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8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8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8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8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8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8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8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8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8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8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8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8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8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8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8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8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8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8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8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8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8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8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8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8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8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8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8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8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8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8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8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8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8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8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8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8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8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8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8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8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8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8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8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8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8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8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8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8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8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8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8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8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8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8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8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8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8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8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8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8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8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8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8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8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8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8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8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8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8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8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8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8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8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8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8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8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8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8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8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8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8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8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8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8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8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8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8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8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8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8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8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8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8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8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8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8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8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8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8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8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8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8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8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8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8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8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8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8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8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8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8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8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8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8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8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8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8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8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8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8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8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8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8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8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8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8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8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8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8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8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8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8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8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8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8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8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8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8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8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8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8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8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8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8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8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8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8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8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8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8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8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8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8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8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8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8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8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8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8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8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8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8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8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8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8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8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8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8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8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8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8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8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8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8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8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8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8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8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8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8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8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8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8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8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8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8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8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8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8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8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8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8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8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8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8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8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8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8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8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8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8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8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8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8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8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8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8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8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8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8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8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8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8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8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8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8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8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8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8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8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8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8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8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8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8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8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8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8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8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8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8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8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8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8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8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8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8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8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8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8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8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8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8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8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8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8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8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8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8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8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8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8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8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8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8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8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8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8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8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8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8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8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8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8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8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8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8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8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8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8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8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8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8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8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8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8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8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8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8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8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8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8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8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8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8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8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8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8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8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8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8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8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8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8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8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8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8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8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8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8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8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8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8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8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8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8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8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8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8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8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8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8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8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8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8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8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8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8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8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8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8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8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8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8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8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8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8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8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8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8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8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8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8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8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8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8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8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8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8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8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8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8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8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8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8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8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8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8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8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8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8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8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8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8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8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8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8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8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8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8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8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8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8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8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8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8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8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8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8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8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8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8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8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8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8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8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8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8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8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8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8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8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8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8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8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8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8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8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8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8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8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8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8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8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8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8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8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8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8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8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8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8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8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8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8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8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8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8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8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8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8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8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8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8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8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8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8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8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8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8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8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8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8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8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8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8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8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8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8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8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8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8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8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8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8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8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8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8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8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8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8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8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8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8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8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8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8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8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8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8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8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8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8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8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8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8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8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8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8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8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8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8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8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8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8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8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8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8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8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8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8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8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8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8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8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8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8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8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8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8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8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8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8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8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8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8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8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8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8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8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8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8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8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8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8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8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8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8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8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8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8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8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8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8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8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8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8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8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8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8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8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8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8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8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8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8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8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8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8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8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8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8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8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8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8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8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8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8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8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8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8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8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8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8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8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8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8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8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8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8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8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8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8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8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8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8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8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8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8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8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8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8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8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8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8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8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8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8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8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8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8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8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8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8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8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8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8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8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8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8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8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8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8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8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8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8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8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8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8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8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8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8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8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8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8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8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8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8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8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8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8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8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8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8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8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8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8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8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8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8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8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8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8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8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8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8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8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8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8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8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8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8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8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8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8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8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8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8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8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8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8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8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8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8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8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8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8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8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8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8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8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8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8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8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8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8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8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8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8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8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8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8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8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8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8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8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8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8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8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8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8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8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8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8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8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8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8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8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8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8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8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8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8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8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8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8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8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8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8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8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8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8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8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8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8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8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8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8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8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8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8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8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8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8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8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8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8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8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8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8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8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8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8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8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8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8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8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8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8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8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8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8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8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8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8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8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8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8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8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8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8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8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8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8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8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8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8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8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8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8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8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8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8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8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8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8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8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8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8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8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8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8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8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8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8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8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8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A1:I1"/>
    <mergeCell ref="B3:I5"/>
  </mergeCells>
  <hyperlinks>
    <hyperlink r:id="rId1" ref="B3"/>
  </hyperlinks>
  <printOptions/>
  <pageMargins bottom="1.0" footer="0.0" header="0.0" left="0.75" right="0.75" top="1.0"/>
  <pageSetup orientation="portrait"/>
  <headerFooter>
    <oddFooter>&amp;L000000	&amp;P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2020-10-02T19:57:41Z</dcterms:created>
  <dc:creator>porta</dc:creator>
</cp:coreProperties>
</file>