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0BCD7A5B-58B2-47ED-8961-91786439B7F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5x5 Incremento Peso Fijo" sheetId="2" r:id="rId1"/>
    <sheet name="5x5 Incremento Porcentual" sheetId="5" r:id="rId2"/>
  </sheets>
  <definedNames>
    <definedName name="NamedRange1" localSheetId="1">'5x5 Incremento Porcentual'!$A$29:$P$90</definedName>
    <definedName name="NamedRange1">#REF!</definedName>
    <definedName name="NamedRange10">#REF!</definedName>
    <definedName name="NamedRange11">#REF!</definedName>
    <definedName name="NamedRange2" localSheetId="1">'5x5 Incremento Porcentual'!$A$1:$P$22</definedName>
    <definedName name="NamedRange2">#REF!</definedName>
    <definedName name="NamedRange3" localSheetId="1">'5x5 Incremento Porcentual'!$A$23:$D$28</definedName>
    <definedName name="NamedRange3">#REF!</definedName>
    <definedName name="NamedRange4" localSheetId="1">'5x5 Incremento Porcentual'!$G$23:$P$29</definedName>
    <definedName name="NamedRange4">#REF!</definedName>
    <definedName name="NamedRange5" localSheetId="1">'5x5 Incremento Porcentual'!$E$29:$F$29</definedName>
    <definedName name="NamedRange5">#REF!</definedName>
    <definedName name="NamedRange6" localSheetId="1">'5x5 Incremento Porcentual'!$E$28:$F$28</definedName>
    <definedName name="NamedRange6">#REF!</definedName>
    <definedName name="NamedRange7">#REF!</definedName>
    <definedName name="NamedRange8">#REF!</definedName>
    <definedName name="NamedRange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5" l="1"/>
  <c r="H23" i="5"/>
  <c r="G24" i="5"/>
  <c r="H24" i="5"/>
  <c r="D41" i="5" s="1"/>
  <c r="D38" i="5" s="1"/>
  <c r="G25" i="5"/>
  <c r="H25" i="5" s="1"/>
  <c r="D47" i="5" s="1"/>
  <c r="G26" i="5"/>
  <c r="H26" i="5"/>
  <c r="D59" i="5" s="1"/>
  <c r="G27" i="5"/>
  <c r="H27" i="5"/>
  <c r="D64" i="5" s="1"/>
  <c r="D62" i="5" s="1"/>
  <c r="B31" i="5"/>
  <c r="B51" i="5" s="1"/>
  <c r="D35" i="5"/>
  <c r="D33" i="5" s="1"/>
  <c r="B37" i="5"/>
  <c r="B43" i="5"/>
  <c r="B61" i="5"/>
  <c r="B75" i="5"/>
  <c r="B82" i="5"/>
  <c r="D57" i="5" l="1"/>
  <c r="D56" i="5"/>
  <c r="D58" i="5"/>
  <c r="D54" i="5"/>
  <c r="D53" i="5"/>
  <c r="D43" i="5"/>
  <c r="D45" i="5"/>
  <c r="D86" i="5"/>
  <c r="D31" i="5"/>
  <c r="D51" i="5" s="1"/>
  <c r="D63" i="5"/>
  <c r="D44" i="5"/>
  <c r="D40" i="5"/>
  <c r="D32" i="5"/>
  <c r="D52" i="5" s="1"/>
  <c r="D34" i="5"/>
  <c r="D79" i="5"/>
  <c r="D37" i="5"/>
  <c r="D39" i="5"/>
  <c r="E64" i="5"/>
  <c r="D72" i="5"/>
  <c r="D61" i="5"/>
  <c r="D46" i="5"/>
  <c r="E59" i="5"/>
  <c r="B80" i="2"/>
  <c r="B73" i="2"/>
  <c r="B59" i="2"/>
  <c r="B41" i="2"/>
  <c r="B35" i="2"/>
  <c r="D32" i="2"/>
  <c r="D30" i="2"/>
  <c r="D50" i="2" s="1"/>
  <c r="B29" i="2"/>
  <c r="B49" i="2" s="1"/>
  <c r="H25" i="2"/>
  <c r="D62" i="2" s="1"/>
  <c r="G25" i="2"/>
  <c r="G24" i="2"/>
  <c r="H24" i="2" s="1"/>
  <c r="D57" i="2" s="1"/>
  <c r="H23" i="2"/>
  <c r="D45" i="2" s="1"/>
  <c r="D42" i="2" s="1"/>
  <c r="G23" i="2"/>
  <c r="G22" i="2"/>
  <c r="H22" i="2" s="1"/>
  <c r="D39" i="2" s="1"/>
  <c r="H21" i="2"/>
  <c r="D33" i="2" s="1"/>
  <c r="G21" i="2"/>
  <c r="E61" i="5" l="1"/>
  <c r="E63" i="5"/>
  <c r="F64" i="5"/>
  <c r="E62" i="5"/>
  <c r="D69" i="5"/>
  <c r="D71" i="5"/>
  <c r="D73" i="5"/>
  <c r="E35" i="5"/>
  <c r="D68" i="5"/>
  <c r="D70" i="5"/>
  <c r="D75" i="5"/>
  <c r="D77" i="5"/>
  <c r="E41" i="5"/>
  <c r="D76" i="5"/>
  <c r="D78" i="5"/>
  <c r="D80" i="5"/>
  <c r="E57" i="5"/>
  <c r="F59" i="5"/>
  <c r="E58" i="5"/>
  <c r="E56" i="5"/>
  <c r="D84" i="5"/>
  <c r="E47" i="5"/>
  <c r="D82" i="5"/>
  <c r="D87" i="5"/>
  <c r="D83" i="5"/>
  <c r="D85" i="5"/>
  <c r="D54" i="2"/>
  <c r="E57" i="2"/>
  <c r="D55" i="2"/>
  <c r="D77" i="2"/>
  <c r="D38" i="2"/>
  <c r="D37" i="2"/>
  <c r="D36" i="2"/>
  <c r="D43" i="2"/>
  <c r="D84" i="2"/>
  <c r="D44" i="2"/>
  <c r="E62" i="2"/>
  <c r="D61" i="2"/>
  <c r="D60" i="2"/>
  <c r="D59" i="2"/>
  <c r="D56" i="2"/>
  <c r="D41" i="2"/>
  <c r="D35" i="2"/>
  <c r="D29" i="2"/>
  <c r="D49" i="2" s="1"/>
  <c r="D70" i="2"/>
  <c r="D31" i="2"/>
  <c r="E72" i="5" l="1"/>
  <c r="E32" i="5"/>
  <c r="E52" i="5" s="1"/>
  <c r="E34" i="5"/>
  <c r="E33" i="5"/>
  <c r="E31" i="5"/>
  <c r="E51" i="5" s="1"/>
  <c r="E43" i="5"/>
  <c r="E45" i="5"/>
  <c r="E46" i="5"/>
  <c r="E86" i="5"/>
  <c r="E44" i="5"/>
  <c r="F56" i="5"/>
  <c r="F58" i="5"/>
  <c r="G59" i="5"/>
  <c r="F57" i="5"/>
  <c r="E38" i="5"/>
  <c r="E40" i="5"/>
  <c r="E79" i="5"/>
  <c r="E37" i="5"/>
  <c r="E39" i="5"/>
  <c r="F61" i="5"/>
  <c r="F63" i="5"/>
  <c r="G64" i="5"/>
  <c r="F62" i="5"/>
  <c r="D82" i="2"/>
  <c r="D85" i="2"/>
  <c r="D81" i="2"/>
  <c r="E45" i="2"/>
  <c r="D80" i="2"/>
  <c r="D83" i="2"/>
  <c r="F57" i="2"/>
  <c r="E56" i="2"/>
  <c r="E55" i="2"/>
  <c r="E54" i="2"/>
  <c r="D52" i="2"/>
  <c r="D51" i="2"/>
  <c r="D78" i="2"/>
  <c r="D74" i="2"/>
  <c r="D73" i="2"/>
  <c r="E39" i="2"/>
  <c r="D76" i="2"/>
  <c r="D75" i="2"/>
  <c r="D69" i="2"/>
  <c r="D68" i="2"/>
  <c r="D71" i="2"/>
  <c r="D67" i="2"/>
  <c r="E33" i="2"/>
  <c r="D66" i="2"/>
  <c r="E61" i="2"/>
  <c r="F62" i="2"/>
  <c r="E60" i="2"/>
  <c r="E59" i="2"/>
  <c r="G61" i="5" l="1"/>
  <c r="G63" i="5"/>
  <c r="H64" i="5"/>
  <c r="G62" i="5"/>
  <c r="E54" i="5"/>
  <c r="E53" i="5"/>
  <c r="G56" i="5"/>
  <c r="G58" i="5"/>
  <c r="H59" i="5"/>
  <c r="G57" i="5"/>
  <c r="E75" i="5"/>
  <c r="E77" i="5"/>
  <c r="F41" i="5"/>
  <c r="E76" i="5"/>
  <c r="E80" i="5"/>
  <c r="E78" i="5"/>
  <c r="F47" i="5"/>
  <c r="E85" i="5"/>
  <c r="E83" i="5"/>
  <c r="E87" i="5"/>
  <c r="E84" i="5"/>
  <c r="E82" i="5"/>
  <c r="F35" i="5"/>
  <c r="E68" i="5"/>
  <c r="E70" i="5"/>
  <c r="E71" i="5"/>
  <c r="E69" i="5"/>
  <c r="E73" i="5"/>
  <c r="E77" i="2"/>
  <c r="E37" i="2"/>
  <c r="E35" i="2"/>
  <c r="E36" i="2"/>
  <c r="E38" i="2"/>
  <c r="F54" i="2"/>
  <c r="G57" i="2"/>
  <c r="F56" i="2"/>
  <c r="F55" i="2"/>
  <c r="F61" i="2"/>
  <c r="F60" i="2"/>
  <c r="F59" i="2"/>
  <c r="G62" i="2"/>
  <c r="E42" i="2"/>
  <c r="E44" i="2"/>
  <c r="E41" i="2"/>
  <c r="E84" i="2"/>
  <c r="E43" i="2"/>
  <c r="E29" i="2"/>
  <c r="E49" i="2" s="1"/>
  <c r="E32" i="2"/>
  <c r="E31" i="2"/>
  <c r="E70" i="2"/>
  <c r="E30" i="2"/>
  <c r="E50" i="2" s="1"/>
  <c r="F31" i="5" l="1"/>
  <c r="F51" i="5" s="1"/>
  <c r="F33" i="5"/>
  <c r="F72" i="5"/>
  <c r="F32" i="5"/>
  <c r="F52" i="5" s="1"/>
  <c r="F34" i="5"/>
  <c r="I64" i="5"/>
  <c r="H61" i="5"/>
  <c r="H63" i="5"/>
  <c r="H62" i="5"/>
  <c r="F38" i="5"/>
  <c r="F40" i="5"/>
  <c r="F79" i="5"/>
  <c r="F39" i="5"/>
  <c r="F37" i="5"/>
  <c r="F43" i="5"/>
  <c r="F45" i="5"/>
  <c r="F86" i="5"/>
  <c r="F46" i="5"/>
  <c r="F44" i="5"/>
  <c r="H58" i="5"/>
  <c r="H56" i="5"/>
  <c r="H57" i="5"/>
  <c r="I59" i="5"/>
  <c r="E69" i="2"/>
  <c r="E68" i="2"/>
  <c r="E66" i="2"/>
  <c r="E71" i="2"/>
  <c r="F33" i="2"/>
  <c r="E67" i="2"/>
  <c r="G56" i="2"/>
  <c r="G55" i="2"/>
  <c r="G54" i="2"/>
  <c r="H57" i="2"/>
  <c r="E82" i="2"/>
  <c r="E85" i="2"/>
  <c r="E81" i="2"/>
  <c r="E83" i="2"/>
  <c r="F45" i="2"/>
  <c r="E80" i="2"/>
  <c r="G61" i="2"/>
  <c r="H62" i="2"/>
  <c r="G59" i="2"/>
  <c r="G60" i="2"/>
  <c r="E51" i="2"/>
  <c r="E52" i="2"/>
  <c r="E73" i="2"/>
  <c r="E76" i="2"/>
  <c r="E75" i="2"/>
  <c r="E78" i="2"/>
  <c r="F39" i="2"/>
  <c r="E74" i="2"/>
  <c r="J59" i="5" l="1"/>
  <c r="I56" i="5"/>
  <c r="I58" i="5"/>
  <c r="I57" i="5"/>
  <c r="I62" i="5"/>
  <c r="J64" i="5"/>
  <c r="I61" i="5"/>
  <c r="I63" i="5"/>
  <c r="F75" i="5"/>
  <c r="F77" i="5"/>
  <c r="G41" i="5"/>
  <c r="F76" i="5"/>
  <c r="F80" i="5"/>
  <c r="F78" i="5"/>
  <c r="G47" i="5"/>
  <c r="F82" i="5"/>
  <c r="F84" i="5"/>
  <c r="F85" i="5"/>
  <c r="F83" i="5"/>
  <c r="F87" i="5"/>
  <c r="G35" i="5"/>
  <c r="F68" i="5"/>
  <c r="F70" i="5"/>
  <c r="F71" i="5"/>
  <c r="F69" i="5"/>
  <c r="F73" i="5"/>
  <c r="F54" i="5"/>
  <c r="F53" i="5"/>
  <c r="F42" i="2"/>
  <c r="F84" i="2"/>
  <c r="F44" i="2"/>
  <c r="F41" i="2"/>
  <c r="F43" i="2"/>
  <c r="H56" i="2"/>
  <c r="I57" i="2"/>
  <c r="H55" i="2"/>
  <c r="H54" i="2"/>
  <c r="H60" i="2"/>
  <c r="H59" i="2"/>
  <c r="H61" i="2"/>
  <c r="I62" i="2"/>
  <c r="F70" i="2"/>
  <c r="F32" i="2"/>
  <c r="F30" i="2"/>
  <c r="F50" i="2" s="1"/>
  <c r="F31" i="2"/>
  <c r="F29" i="2"/>
  <c r="F49" i="2" s="1"/>
  <c r="F77" i="2"/>
  <c r="F37" i="2"/>
  <c r="F36" i="2"/>
  <c r="F35" i="2"/>
  <c r="F38" i="2"/>
  <c r="G43" i="5" l="1"/>
  <c r="G45" i="5"/>
  <c r="G86" i="5"/>
  <c r="G46" i="5"/>
  <c r="G44" i="5"/>
  <c r="J62" i="5"/>
  <c r="K64" i="5"/>
  <c r="J63" i="5"/>
  <c r="J61" i="5"/>
  <c r="G31" i="5"/>
  <c r="G51" i="5" s="1"/>
  <c r="G33" i="5"/>
  <c r="G72" i="5"/>
  <c r="G32" i="5"/>
  <c r="G52" i="5" s="1"/>
  <c r="G34" i="5"/>
  <c r="G38" i="5"/>
  <c r="G40" i="5"/>
  <c r="G79" i="5"/>
  <c r="G37" i="5"/>
  <c r="G39" i="5"/>
  <c r="J57" i="5"/>
  <c r="K59" i="5"/>
  <c r="J56" i="5"/>
  <c r="J58" i="5"/>
  <c r="I55" i="2"/>
  <c r="I54" i="2"/>
  <c r="I56" i="2"/>
  <c r="J57" i="2"/>
  <c r="F73" i="2"/>
  <c r="F76" i="2"/>
  <c r="F75" i="2"/>
  <c r="G39" i="2"/>
  <c r="F78" i="2"/>
  <c r="F74" i="2"/>
  <c r="F68" i="2"/>
  <c r="F71" i="2"/>
  <c r="F67" i="2"/>
  <c r="F66" i="2"/>
  <c r="G33" i="2"/>
  <c r="F69" i="2"/>
  <c r="F85" i="2"/>
  <c r="F81" i="2"/>
  <c r="G45" i="2"/>
  <c r="F80" i="2"/>
  <c r="F83" i="2"/>
  <c r="F82" i="2"/>
  <c r="I60" i="2"/>
  <c r="J62" i="2"/>
  <c r="I61" i="2"/>
  <c r="I59" i="2"/>
  <c r="F52" i="2"/>
  <c r="F51" i="2"/>
  <c r="K62" i="5" l="1"/>
  <c r="L64" i="5"/>
  <c r="K61" i="5"/>
  <c r="K63" i="5"/>
  <c r="K57" i="5"/>
  <c r="L59" i="5"/>
  <c r="K56" i="5"/>
  <c r="K58" i="5"/>
  <c r="G68" i="5"/>
  <c r="G70" i="5"/>
  <c r="H35" i="5"/>
  <c r="G71" i="5"/>
  <c r="G69" i="5"/>
  <c r="G73" i="5"/>
  <c r="G53" i="5"/>
  <c r="G54" i="5"/>
  <c r="G83" i="5"/>
  <c r="G85" i="5"/>
  <c r="G87" i="5"/>
  <c r="H47" i="5"/>
  <c r="G84" i="5"/>
  <c r="G82" i="5"/>
  <c r="G75" i="5"/>
  <c r="G77" i="5"/>
  <c r="G78" i="5"/>
  <c r="H41" i="5"/>
  <c r="G76" i="5"/>
  <c r="G80" i="5"/>
  <c r="G84" i="2"/>
  <c r="G44" i="2"/>
  <c r="G43" i="2"/>
  <c r="G41" i="2"/>
  <c r="G42" i="2"/>
  <c r="J55" i="2"/>
  <c r="K57" i="2"/>
  <c r="J56" i="2"/>
  <c r="J54" i="2"/>
  <c r="J59" i="2"/>
  <c r="K62" i="2"/>
  <c r="J61" i="2"/>
  <c r="J60" i="2"/>
  <c r="G36" i="2"/>
  <c r="G38" i="2"/>
  <c r="G77" i="2"/>
  <c r="G35" i="2"/>
  <c r="G37" i="2"/>
  <c r="G32" i="2"/>
  <c r="G70" i="2"/>
  <c r="G31" i="2"/>
  <c r="G30" i="2"/>
  <c r="G50" i="2" s="1"/>
  <c r="G29" i="2"/>
  <c r="G49" i="2" s="1"/>
  <c r="L57" i="5" l="1"/>
  <c r="M59" i="5"/>
  <c r="L56" i="5"/>
  <c r="L58" i="5"/>
  <c r="H44" i="5"/>
  <c r="H46" i="5"/>
  <c r="H43" i="5"/>
  <c r="H45" i="5"/>
  <c r="H86" i="5"/>
  <c r="H31" i="5"/>
  <c r="H51" i="5" s="1"/>
  <c r="H33" i="5"/>
  <c r="H72" i="5"/>
  <c r="H32" i="5"/>
  <c r="H52" i="5" s="1"/>
  <c r="H34" i="5"/>
  <c r="H38" i="5"/>
  <c r="H40" i="5"/>
  <c r="H39" i="5"/>
  <c r="H79" i="5"/>
  <c r="H37" i="5"/>
  <c r="L62" i="5"/>
  <c r="L63" i="5"/>
  <c r="L61" i="5"/>
  <c r="M64" i="5"/>
  <c r="K54" i="2"/>
  <c r="K56" i="2"/>
  <c r="K55" i="2"/>
  <c r="L57" i="2"/>
  <c r="G85" i="2"/>
  <c r="G81" i="2"/>
  <c r="H45" i="2"/>
  <c r="G80" i="2"/>
  <c r="G83" i="2"/>
  <c r="G82" i="2"/>
  <c r="G68" i="2"/>
  <c r="G71" i="2"/>
  <c r="G67" i="2"/>
  <c r="G66" i="2"/>
  <c r="H33" i="2"/>
  <c r="G69" i="2"/>
  <c r="G76" i="2"/>
  <c r="G75" i="2"/>
  <c r="G78" i="2"/>
  <c r="G74" i="2"/>
  <c r="G73" i="2"/>
  <c r="H39" i="2"/>
  <c r="K59" i="2"/>
  <c r="L62" i="2"/>
  <c r="K61" i="2"/>
  <c r="K60" i="2"/>
  <c r="G52" i="2"/>
  <c r="G51" i="2"/>
  <c r="M61" i="5" l="1"/>
  <c r="M63" i="5"/>
  <c r="M62" i="5"/>
  <c r="N64" i="5"/>
  <c r="I35" i="5"/>
  <c r="H68" i="5"/>
  <c r="H70" i="5"/>
  <c r="H69" i="5"/>
  <c r="H73" i="5"/>
  <c r="H71" i="5"/>
  <c r="H53" i="5"/>
  <c r="H54" i="5"/>
  <c r="I41" i="5"/>
  <c r="H76" i="5"/>
  <c r="H78" i="5"/>
  <c r="H80" i="5"/>
  <c r="H77" i="5"/>
  <c r="H75" i="5"/>
  <c r="M57" i="5"/>
  <c r="M56" i="5"/>
  <c r="N59" i="5"/>
  <c r="M58" i="5"/>
  <c r="H85" i="5"/>
  <c r="H83" i="5"/>
  <c r="H87" i="5"/>
  <c r="H82" i="5"/>
  <c r="I47" i="5"/>
  <c r="H84" i="5"/>
  <c r="H70" i="2"/>
  <c r="H31" i="2"/>
  <c r="H29" i="2"/>
  <c r="H49" i="2" s="1"/>
  <c r="H30" i="2"/>
  <c r="H50" i="2" s="1"/>
  <c r="H32" i="2"/>
  <c r="M62" i="2"/>
  <c r="L61" i="2"/>
  <c r="L60" i="2"/>
  <c r="L59" i="2"/>
  <c r="L54" i="2"/>
  <c r="M57" i="2"/>
  <c r="L55" i="2"/>
  <c r="L56" i="2"/>
  <c r="H36" i="2"/>
  <c r="H77" i="2"/>
  <c r="H35" i="2"/>
  <c r="H38" i="2"/>
  <c r="H37" i="2"/>
  <c r="H84" i="2"/>
  <c r="H42" i="2"/>
  <c r="H43" i="2"/>
  <c r="H41" i="2"/>
  <c r="H44" i="2"/>
  <c r="I31" i="5" l="1"/>
  <c r="I51" i="5" s="1"/>
  <c r="I33" i="5"/>
  <c r="I72" i="5"/>
  <c r="I32" i="5"/>
  <c r="I52" i="5" s="1"/>
  <c r="I34" i="5"/>
  <c r="N56" i="5"/>
  <c r="N58" i="5"/>
  <c r="N57" i="5"/>
  <c r="O59" i="5"/>
  <c r="I37" i="5"/>
  <c r="I39" i="5"/>
  <c r="I38" i="5"/>
  <c r="I79" i="5"/>
  <c r="I40" i="5"/>
  <c r="N61" i="5"/>
  <c r="N63" i="5"/>
  <c r="N62" i="5"/>
  <c r="O64" i="5"/>
  <c r="I44" i="5"/>
  <c r="I46" i="5"/>
  <c r="I43" i="5"/>
  <c r="I45" i="5"/>
  <c r="I86" i="5"/>
  <c r="H80" i="2"/>
  <c r="H83" i="2"/>
  <c r="H82" i="2"/>
  <c r="H85" i="2"/>
  <c r="I45" i="2"/>
  <c r="H81" i="2"/>
  <c r="H71" i="2"/>
  <c r="H67" i="2"/>
  <c r="H66" i="2"/>
  <c r="H69" i="2"/>
  <c r="H68" i="2"/>
  <c r="I33" i="2"/>
  <c r="M56" i="2"/>
  <c r="M55" i="2"/>
  <c r="M54" i="2"/>
  <c r="H76" i="2"/>
  <c r="H75" i="2"/>
  <c r="H73" i="2"/>
  <c r="I39" i="2"/>
  <c r="H74" i="2"/>
  <c r="H78" i="2"/>
  <c r="M61" i="2"/>
  <c r="M60" i="2"/>
  <c r="M59" i="2"/>
  <c r="H51" i="2"/>
  <c r="H52" i="2"/>
  <c r="I83" i="5" l="1"/>
  <c r="I84" i="5"/>
  <c r="I82" i="5"/>
  <c r="I85" i="5"/>
  <c r="J47" i="5"/>
  <c r="I87" i="5"/>
  <c r="J41" i="5"/>
  <c r="I76" i="5"/>
  <c r="I78" i="5"/>
  <c r="I80" i="5"/>
  <c r="I77" i="5"/>
  <c r="I75" i="5"/>
  <c r="I69" i="5"/>
  <c r="I71" i="5"/>
  <c r="I73" i="5"/>
  <c r="J35" i="5"/>
  <c r="I68" i="5"/>
  <c r="I70" i="5"/>
  <c r="O63" i="5"/>
  <c r="O61" i="5"/>
  <c r="O62" i="5"/>
  <c r="I53" i="5"/>
  <c r="I54" i="5"/>
  <c r="O56" i="5"/>
  <c r="O58" i="5"/>
  <c r="O57" i="5"/>
  <c r="I84" i="2"/>
  <c r="I44" i="2"/>
  <c r="I43" i="2"/>
  <c r="I42" i="2"/>
  <c r="I41" i="2"/>
  <c r="I77" i="2"/>
  <c r="I35" i="2"/>
  <c r="I37" i="2"/>
  <c r="I38" i="2"/>
  <c r="I36" i="2"/>
  <c r="I70" i="2"/>
  <c r="I31" i="2"/>
  <c r="I30" i="2"/>
  <c r="I50" i="2" s="1"/>
  <c r="I29" i="2"/>
  <c r="I49" i="2" s="1"/>
  <c r="I32" i="2"/>
  <c r="J44" i="5" l="1"/>
  <c r="J46" i="5"/>
  <c r="J86" i="5"/>
  <c r="J43" i="5"/>
  <c r="J45" i="5"/>
  <c r="J37" i="5"/>
  <c r="J39" i="5"/>
  <c r="J79" i="5"/>
  <c r="J38" i="5"/>
  <c r="J40" i="5"/>
  <c r="J32" i="5"/>
  <c r="J52" i="5" s="1"/>
  <c r="J34" i="5"/>
  <c r="J31" i="5"/>
  <c r="J51" i="5" s="1"/>
  <c r="J33" i="5"/>
  <c r="J72" i="5"/>
  <c r="I80" i="2"/>
  <c r="I83" i="2"/>
  <c r="J45" i="2"/>
  <c r="I82" i="2"/>
  <c r="I81" i="2"/>
  <c r="I85" i="2"/>
  <c r="I75" i="2"/>
  <c r="I78" i="2"/>
  <c r="I74" i="2"/>
  <c r="I73" i="2"/>
  <c r="J39" i="2"/>
  <c r="I76" i="2"/>
  <c r="I51" i="2"/>
  <c r="I52" i="2"/>
  <c r="I71" i="2"/>
  <c r="I67" i="2"/>
  <c r="I66" i="2"/>
  <c r="I68" i="2"/>
  <c r="I69" i="2"/>
  <c r="J33" i="2"/>
  <c r="J69" i="5" l="1"/>
  <c r="J71" i="5"/>
  <c r="J73" i="5"/>
  <c r="K35" i="5"/>
  <c r="J68" i="5"/>
  <c r="J70" i="5"/>
  <c r="J53" i="5"/>
  <c r="J54" i="5"/>
  <c r="J83" i="5"/>
  <c r="J85" i="5"/>
  <c r="J87" i="5"/>
  <c r="J82" i="5"/>
  <c r="J84" i="5"/>
  <c r="K47" i="5"/>
  <c r="J76" i="5"/>
  <c r="K41" i="5"/>
  <c r="J80" i="5"/>
  <c r="J78" i="5"/>
  <c r="J77" i="5"/>
  <c r="J75" i="5"/>
  <c r="J35" i="2"/>
  <c r="J77" i="2"/>
  <c r="J38" i="2"/>
  <c r="J37" i="2"/>
  <c r="J36" i="2"/>
  <c r="J44" i="2"/>
  <c r="J42" i="2"/>
  <c r="J41" i="2"/>
  <c r="J43" i="2"/>
  <c r="J84" i="2"/>
  <c r="J70" i="2"/>
  <c r="J30" i="2"/>
  <c r="J50" i="2" s="1"/>
  <c r="J32" i="2"/>
  <c r="J31" i="2"/>
  <c r="J29" i="2"/>
  <c r="J49" i="2" s="1"/>
  <c r="K32" i="5" l="1"/>
  <c r="K52" i="5" s="1"/>
  <c r="K34" i="5"/>
  <c r="K33" i="5"/>
  <c r="K72" i="5"/>
  <c r="K31" i="5"/>
  <c r="K51" i="5" s="1"/>
  <c r="K37" i="5"/>
  <c r="K39" i="5"/>
  <c r="K79" i="5"/>
  <c r="K38" i="5"/>
  <c r="K40" i="5"/>
  <c r="K86" i="5"/>
  <c r="K44" i="5"/>
  <c r="K46" i="5"/>
  <c r="K45" i="5"/>
  <c r="K43" i="5"/>
  <c r="J52" i="2"/>
  <c r="J51" i="2"/>
  <c r="J66" i="2"/>
  <c r="J69" i="2"/>
  <c r="J68" i="2"/>
  <c r="K33" i="2"/>
  <c r="J67" i="2"/>
  <c r="J71" i="2"/>
  <c r="J83" i="2"/>
  <c r="J82" i="2"/>
  <c r="J85" i="2"/>
  <c r="J81" i="2"/>
  <c r="K45" i="2"/>
  <c r="J80" i="2"/>
  <c r="J75" i="2"/>
  <c r="J78" i="2"/>
  <c r="J74" i="2"/>
  <c r="J73" i="2"/>
  <c r="J76" i="2"/>
  <c r="K39" i="2"/>
  <c r="K71" i="5" l="1"/>
  <c r="K73" i="5"/>
  <c r="K69" i="5"/>
  <c r="L35" i="5"/>
  <c r="K68" i="5"/>
  <c r="K70" i="5"/>
  <c r="L41" i="5"/>
  <c r="K76" i="5"/>
  <c r="K78" i="5"/>
  <c r="K80" i="5"/>
  <c r="K75" i="5"/>
  <c r="K77" i="5"/>
  <c r="L47" i="5"/>
  <c r="K82" i="5"/>
  <c r="K84" i="5"/>
  <c r="K85" i="5"/>
  <c r="K83" i="5"/>
  <c r="K87" i="5"/>
  <c r="K54" i="5"/>
  <c r="K53" i="5"/>
  <c r="K70" i="2"/>
  <c r="K30" i="2"/>
  <c r="K50" i="2" s="1"/>
  <c r="K29" i="2"/>
  <c r="K49" i="2" s="1"/>
  <c r="K32" i="2"/>
  <c r="K31" i="2"/>
  <c r="K43" i="2"/>
  <c r="K42" i="2"/>
  <c r="K41" i="2"/>
  <c r="K84" i="2"/>
  <c r="K44" i="2"/>
  <c r="K77" i="2"/>
  <c r="K38" i="2"/>
  <c r="K36" i="2"/>
  <c r="K37" i="2"/>
  <c r="K35" i="2"/>
  <c r="L79" i="5" l="1"/>
  <c r="L37" i="5"/>
  <c r="L39" i="5"/>
  <c r="L38" i="5"/>
  <c r="L40" i="5"/>
  <c r="L32" i="5"/>
  <c r="L52" i="5" s="1"/>
  <c r="L34" i="5"/>
  <c r="L31" i="5"/>
  <c r="L51" i="5" s="1"/>
  <c r="L33" i="5"/>
  <c r="L72" i="5"/>
  <c r="L43" i="5"/>
  <c r="L45" i="5"/>
  <c r="L86" i="5"/>
  <c r="L44" i="5"/>
  <c r="L46" i="5"/>
  <c r="K51" i="2"/>
  <c r="K52" i="2"/>
  <c r="K78" i="2"/>
  <c r="K74" i="2"/>
  <c r="K73" i="2"/>
  <c r="K76" i="2"/>
  <c r="K75" i="2"/>
  <c r="L39" i="2"/>
  <c r="K83" i="2"/>
  <c r="K82" i="2"/>
  <c r="L45" i="2"/>
  <c r="K80" i="2"/>
  <c r="K81" i="2"/>
  <c r="K85" i="2"/>
  <c r="K66" i="2"/>
  <c r="K69" i="2"/>
  <c r="K68" i="2"/>
  <c r="L33" i="2"/>
  <c r="K67" i="2"/>
  <c r="K71" i="2"/>
  <c r="M47" i="5" l="1"/>
  <c r="L82" i="5"/>
  <c r="L84" i="5"/>
  <c r="L87" i="5"/>
  <c r="L85" i="5"/>
  <c r="L83" i="5"/>
  <c r="L69" i="5"/>
  <c r="L71" i="5"/>
  <c r="L73" i="5"/>
  <c r="L70" i="5"/>
  <c r="M35" i="5"/>
  <c r="L68" i="5"/>
  <c r="L54" i="5"/>
  <c r="L53" i="5"/>
  <c r="L75" i="5"/>
  <c r="L77" i="5"/>
  <c r="L80" i="5"/>
  <c r="L78" i="5"/>
  <c r="M41" i="5"/>
  <c r="L76" i="5"/>
  <c r="L43" i="2"/>
  <c r="L84" i="2"/>
  <c r="L41" i="2"/>
  <c r="L44" i="2"/>
  <c r="L42" i="2"/>
  <c r="L70" i="2"/>
  <c r="L29" i="2"/>
  <c r="L49" i="2" s="1"/>
  <c r="L31" i="2"/>
  <c r="L32" i="2"/>
  <c r="L30" i="2"/>
  <c r="L50" i="2" s="1"/>
  <c r="L77" i="2"/>
  <c r="L38" i="2"/>
  <c r="L37" i="2"/>
  <c r="L36" i="2"/>
  <c r="L35" i="2"/>
  <c r="M38" i="5" l="1"/>
  <c r="M40" i="5"/>
  <c r="M79" i="5"/>
  <c r="M37" i="5"/>
  <c r="M39" i="5"/>
  <c r="M72" i="5"/>
  <c r="M32" i="5"/>
  <c r="M52" i="5" s="1"/>
  <c r="M34" i="5"/>
  <c r="M31" i="5"/>
  <c r="M51" i="5" s="1"/>
  <c r="M33" i="5"/>
  <c r="M43" i="5"/>
  <c r="M45" i="5"/>
  <c r="M44" i="5"/>
  <c r="M86" i="5"/>
  <c r="M46" i="5"/>
  <c r="L52" i="2"/>
  <c r="L51" i="2"/>
  <c r="L78" i="2"/>
  <c r="L74" i="2"/>
  <c r="L73" i="2"/>
  <c r="L75" i="2"/>
  <c r="L76" i="2"/>
  <c r="M39" i="2"/>
  <c r="L69" i="2"/>
  <c r="L68" i="2"/>
  <c r="L71" i="2"/>
  <c r="L67" i="2"/>
  <c r="L66" i="2"/>
  <c r="M33" i="2"/>
  <c r="L82" i="2"/>
  <c r="L85" i="2"/>
  <c r="L81" i="2"/>
  <c r="M45" i="2"/>
  <c r="L80" i="2"/>
  <c r="L83" i="2"/>
  <c r="N47" i="5" l="1"/>
  <c r="M84" i="5"/>
  <c r="M87" i="5"/>
  <c r="M85" i="5"/>
  <c r="M82" i="5"/>
  <c r="M83" i="5"/>
  <c r="N35" i="5"/>
  <c r="M68" i="5"/>
  <c r="M70" i="5"/>
  <c r="M69" i="5"/>
  <c r="M73" i="5"/>
  <c r="M71" i="5"/>
  <c r="M75" i="5"/>
  <c r="M77" i="5"/>
  <c r="M80" i="5"/>
  <c r="M78" i="5"/>
  <c r="M76" i="5"/>
  <c r="N41" i="5"/>
  <c r="M54" i="5"/>
  <c r="M53" i="5"/>
  <c r="M70" i="2"/>
  <c r="M29" i="2"/>
  <c r="M49" i="2" s="1"/>
  <c r="M32" i="2"/>
  <c r="M31" i="2"/>
  <c r="M30" i="2"/>
  <c r="M50" i="2" s="1"/>
  <c r="M42" i="2"/>
  <c r="M41" i="2"/>
  <c r="M44" i="2"/>
  <c r="M84" i="2"/>
  <c r="M43" i="2"/>
  <c r="M77" i="2"/>
  <c r="M37" i="2"/>
  <c r="M35" i="2"/>
  <c r="M38" i="2"/>
  <c r="M36" i="2"/>
  <c r="N45" i="5" l="1"/>
  <c r="N43" i="5"/>
  <c r="N86" i="5"/>
  <c r="N44" i="5"/>
  <c r="N46" i="5"/>
  <c r="N31" i="5"/>
  <c r="N51" i="5" s="1"/>
  <c r="N33" i="5"/>
  <c r="N72" i="5"/>
  <c r="N32" i="5"/>
  <c r="N52" i="5" s="1"/>
  <c r="N34" i="5"/>
  <c r="N38" i="5"/>
  <c r="N40" i="5"/>
  <c r="N37" i="5"/>
  <c r="N39" i="5"/>
  <c r="N79" i="5"/>
  <c r="M73" i="2"/>
  <c r="M76" i="2"/>
  <c r="M75" i="2"/>
  <c r="M74" i="2"/>
  <c r="M78" i="2"/>
  <c r="M82" i="2"/>
  <c r="M85" i="2"/>
  <c r="M81" i="2"/>
  <c r="M80" i="2"/>
  <c r="M83" i="2"/>
  <c r="M51" i="2"/>
  <c r="M52" i="2"/>
  <c r="M69" i="2"/>
  <c r="M68" i="2"/>
  <c r="M71" i="2"/>
  <c r="M67" i="2"/>
  <c r="M66" i="2"/>
  <c r="O35" i="5" l="1"/>
  <c r="N68" i="5"/>
  <c r="N70" i="5"/>
  <c r="N73" i="5"/>
  <c r="N69" i="5"/>
  <c r="N71" i="5"/>
  <c r="N77" i="5"/>
  <c r="N75" i="5"/>
  <c r="N80" i="5"/>
  <c r="O41" i="5"/>
  <c r="N78" i="5"/>
  <c r="N76" i="5"/>
  <c r="N54" i="5"/>
  <c r="N53" i="5"/>
  <c r="O47" i="5"/>
  <c r="N82" i="5"/>
  <c r="N84" i="5"/>
  <c r="N87" i="5"/>
  <c r="N85" i="5"/>
  <c r="N83" i="5"/>
  <c r="O38" i="5" l="1"/>
  <c r="O40" i="5"/>
  <c r="O79" i="5"/>
  <c r="O37" i="5"/>
  <c r="O39" i="5"/>
  <c r="O31" i="5"/>
  <c r="O51" i="5" s="1"/>
  <c r="O33" i="5"/>
  <c r="O72" i="5"/>
  <c r="O32" i="5"/>
  <c r="O52" i="5" s="1"/>
  <c r="O34" i="5"/>
  <c r="O43" i="5"/>
  <c r="O45" i="5"/>
  <c r="O86" i="5"/>
  <c r="O44" i="5"/>
  <c r="O46" i="5"/>
  <c r="O68" i="5" l="1"/>
  <c r="O70" i="5"/>
  <c r="O69" i="5"/>
  <c r="O73" i="5"/>
  <c r="O71" i="5"/>
  <c r="O53" i="5"/>
  <c r="O54" i="5"/>
  <c r="O83" i="5"/>
  <c r="O85" i="5"/>
  <c r="O87" i="5"/>
  <c r="O84" i="5"/>
  <c r="O82" i="5"/>
  <c r="O75" i="5"/>
  <c r="O77" i="5"/>
  <c r="O76" i="5"/>
  <c r="O78" i="5"/>
  <c r="O8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" authorId="0" shapeId="0" xr:uid="{00000000-0006-0000-0100-000001000000}">
      <text>
        <r>
          <rPr>
            <sz val="10"/>
            <color rgb="FF000000"/>
            <rFont val="Arial"/>
          </rPr>
          <t>http://www.geocities.com/elitemadcow1/5x5_Program/Linear_5x5.htm
http://www.geocities.com/elitemadcow1/Topics/Microloading.htm</t>
        </r>
      </text>
    </comment>
    <comment ref="F19" authorId="0" shapeId="0" xr:uid="{00000000-0006-0000-0100-000002000000}">
      <text>
        <r>
          <rPr>
            <sz val="10"/>
            <color rgb="FF000000"/>
            <rFont val="Arial"/>
          </rPr>
          <t>Smallest weight increment</t>
        </r>
      </text>
    </comment>
    <comment ref="E20" authorId="0" shapeId="0" xr:uid="{00000000-0006-0000-0100-000003000000}">
      <text>
        <r>
          <rPr>
            <sz val="10"/>
            <color rgb="FF000000"/>
            <rFont val="Arial"/>
          </rPr>
          <t>Current/Previous  max in .lbs</t>
        </r>
      </text>
    </comment>
    <comment ref="F20" authorId="0" shapeId="0" xr:uid="{00000000-0006-0000-0100-000004000000}">
      <text>
        <r>
          <rPr>
            <sz val="10"/>
            <color rgb="FF000000"/>
            <rFont val="Arial"/>
          </rPr>
          <t># of reps completed in your most recent max</t>
        </r>
      </text>
    </comment>
    <comment ref="G20" authorId="0" shapeId="0" xr:uid="{00000000-0006-0000-0100-000005000000}">
      <text>
        <r>
          <rPr>
            <sz val="10"/>
            <color rgb="FF000000"/>
            <rFont val="Arial"/>
          </rPr>
          <t>Estimated/Actual 1 Rep Max</t>
        </r>
      </text>
    </comment>
    <comment ref="H20" authorId="0" shapeId="0" xr:uid="{00000000-0006-0000-0100-000006000000}">
      <text>
        <r>
          <rPr>
            <sz val="10"/>
            <color rgb="FF000000"/>
            <rFont val="Arial"/>
          </rPr>
          <t>Estimated/Actual 5 Rep Max</t>
        </r>
      </text>
    </comment>
    <comment ref="I20" authorId="0" shapeId="0" xr:uid="{00000000-0006-0000-0100-000007000000}">
      <text>
        <r>
          <rPr>
            <sz val="10"/>
            <color rgb="FF000000"/>
            <rFont val="Arial"/>
          </rPr>
          <t># of lbs to increase each lift from week-to-week</t>
        </r>
      </text>
    </comment>
    <comment ref="J20" authorId="0" shapeId="0" xr:uid="{00000000-0006-0000-0100-000008000000}">
      <text>
        <r>
          <rPr>
            <sz val="10"/>
            <color rgb="FF000000"/>
            <rFont val="Arial"/>
          </rPr>
          <t>% of weight to reset/backtrack.  Former maxes should be revisited in Wk. 4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" authorId="0" shapeId="0" xr:uid="{7CFA25D3-EA16-487C-872C-0F4146CAE32B}">
      <text>
        <r>
          <rPr>
            <sz val="10"/>
            <color rgb="FF000000"/>
            <rFont val="Arial"/>
          </rPr>
          <t>http://www.geocities.com/elitemadcow1/5x5_Program/Linear_5x5.htm
http://www.geocities.com/elitemadcow1/Topics/Microloading.htm</t>
        </r>
      </text>
    </comment>
    <comment ref="F19" authorId="0" shapeId="0" xr:uid="{00000000-0006-0000-0200-000001000000}">
      <text>
        <r>
          <rPr>
            <sz val="10"/>
            <color rgb="FF000000"/>
            <rFont val="Arial"/>
            <family val="2"/>
          </rPr>
          <t>Smallest weight increment</t>
        </r>
      </text>
    </comment>
    <comment ref="F20" authorId="0" shapeId="0" xr:uid="{00000000-0006-0000-0200-000002000000}">
      <text>
        <r>
          <rPr>
            <sz val="10"/>
            <color rgb="FF000000"/>
            <rFont val="Arial"/>
            <family val="2"/>
          </rPr>
          <t xml:space="preserve">% of weight to reset/backtrack, default is 7.5%
</t>
        </r>
      </text>
    </comment>
    <comment ref="G22" authorId="0" shapeId="0" xr:uid="{00000000-0006-0000-0200-000005000000}">
      <text>
        <r>
          <rPr>
            <sz val="10"/>
            <color rgb="FF000000"/>
            <rFont val="Arial"/>
            <family val="2"/>
          </rPr>
          <t>Estimated/Actual 1 Rep Max</t>
        </r>
      </text>
    </comment>
    <comment ref="H22" authorId="0" shapeId="0" xr:uid="{00000000-0006-0000-0200-000006000000}">
      <text>
        <r>
          <rPr>
            <sz val="10"/>
            <color rgb="FF000000"/>
            <rFont val="Arial"/>
            <family val="2"/>
          </rPr>
          <t>Estimated/Actual 5 Rep Max</t>
        </r>
      </text>
    </comment>
    <comment ref="I22" authorId="0" shapeId="0" xr:uid="{00000000-0006-0000-0200-000007000000}">
      <text>
        <r>
          <rPr>
            <sz val="10"/>
            <color rgb="FF000000"/>
            <rFont val="Arial"/>
            <family val="2"/>
          </rPr>
          <t>Percentage to increase weight from week-to-week.  Default is 2.5%</t>
        </r>
      </text>
    </comment>
  </commentList>
</comments>
</file>

<file path=xl/sharedStrings.xml><?xml version="1.0" encoding="utf-8"?>
<sst xmlns="http://schemas.openxmlformats.org/spreadsheetml/2006/main" count="110" uniqueCount="48">
  <si>
    <t>Reps (&lt;12)</t>
  </si>
  <si>
    <t>1RM</t>
  </si>
  <si>
    <t>5RM</t>
  </si>
  <si>
    <t>Reps</t>
  </si>
  <si>
    <t>(or Power Clean)</t>
  </si>
  <si>
    <t>2 Sets</t>
  </si>
  <si>
    <t>4 Sets</t>
  </si>
  <si>
    <t>3 Sets</t>
  </si>
  <si>
    <t>3x5-8</t>
  </si>
  <si>
    <t>3x8</t>
  </si>
  <si>
    <t>WWW.BIBLIOTECADERUTINAS.COM</t>
  </si>
  <si>
    <t>Bill Starr 5x5</t>
  </si>
  <si>
    <t>Editar las celdas amarillas</t>
  </si>
  <si>
    <t>1RM Actual</t>
  </si>
  <si>
    <t>Sentadilla</t>
  </si>
  <si>
    <t>Press de banca</t>
  </si>
  <si>
    <t>Remo con barra</t>
  </si>
  <si>
    <t>Press militar</t>
  </si>
  <si>
    <t>Peso muerto</t>
  </si>
  <si>
    <t>Incrementos kg</t>
  </si>
  <si>
    <t>% de reinicio</t>
  </si>
  <si>
    <t>Incremento %</t>
  </si>
  <si>
    <t>Redondeo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</si>
  <si>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</si>
  <si>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</si>
  <si>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</si>
  <si>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</si>
  <si>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</si>
  <si>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</si>
  <si>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</si>
  <si>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</si>
  <si>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</si>
  <si>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</si>
  <si>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</si>
  <si>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</si>
  <si>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Hiperextensiones</t>
  </si>
  <si>
    <t>Trabajo abdominal</t>
  </si>
  <si>
    <t>Ejercicios</t>
  </si>
  <si>
    <t>Asistencia</t>
  </si>
  <si>
    <t>Lunes</t>
  </si>
  <si>
    <t>Miercoles</t>
  </si>
  <si>
    <t>Viernes</t>
  </si>
  <si>
    <t>Pesado</t>
  </si>
  <si>
    <t>Ligero</t>
  </si>
  <si>
    <t>Medio</t>
  </si>
  <si>
    <t>Fondos</t>
  </si>
  <si>
    <t>Curl de biceps</t>
  </si>
  <si>
    <t>Extension de triceps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</si>
</sst>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</font>
    <font>
      <sz val="10"/>
      <name val="Arial"/>
    </font>
    <font>
      <sz val="10"/>
      <color rgb="FFFFFF00"/>
      <name val="Verdana"/>
    </font>
    <font>
      <sz val="10"/>
      <color rgb="FF000000"/>
      <name val="Verdana"/>
    </font>
    <font>
      <u/>
      <sz val="10"/>
      <color rgb="FF0000FF"/>
      <name val="Arial"/>
    </font>
    <font>
      <u/>
      <sz val="10"/>
      <color rgb="FF0000FF"/>
      <name val="Verdana"/>
    </font>
    <font>
      <b/>
      <sz val="10"/>
      <color rgb="FF000000"/>
      <name val="Arial"/>
    </font>
    <font>
      <b/>
      <sz val="10"/>
      <color rgb="FF000000"/>
      <name val="Verdana"/>
    </font>
    <font>
      <b/>
      <sz val="10"/>
      <color rgb="FFFF0000"/>
      <name val="Verdana"/>
    </font>
    <font>
      <b/>
      <sz val="9"/>
      <color rgb="FFFF0000"/>
      <name val="Verdana"/>
    </font>
    <font>
      <sz val="9"/>
      <color rgb="FFFF0000"/>
      <name val="Verdana"/>
    </font>
    <font>
      <b/>
      <sz val="9"/>
      <color rgb="FF000000"/>
      <name val="Verdana"/>
    </font>
    <font>
      <b/>
      <sz val="10"/>
      <color rgb="FF0084D1"/>
      <name val="Verdana"/>
    </font>
    <font>
      <sz val="10"/>
      <color rgb="FFFF0000"/>
      <name val="Verdana"/>
    </font>
    <font>
      <b/>
      <sz val="10"/>
      <color rgb="FF00AE00"/>
      <name val="Verdana"/>
    </font>
    <font>
      <b/>
      <sz val="10"/>
      <color rgb="FFFF950E"/>
      <name val="Verdana"/>
    </font>
    <font>
      <u/>
      <sz val="10"/>
      <color theme="10"/>
      <name val="Arial"/>
    </font>
    <font>
      <b/>
      <u/>
      <sz val="10"/>
      <color theme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sz val="9"/>
      <color rgb="FFFF0000"/>
      <name val="Verdana"/>
      <family val="2"/>
    </font>
    <font>
      <b/>
      <sz val="10"/>
      <color rgb="FF000000"/>
      <name val="Arial"/>
      <family val="2"/>
    </font>
    <font>
      <b/>
      <sz val="10"/>
      <color rgb="FF000000"/>
      <name val="Verdana"/>
      <family val="2"/>
    </font>
    <font>
      <b/>
      <sz val="10"/>
      <color rgb="FF0084D1"/>
      <name val="Verdana"/>
      <family val="2"/>
    </font>
    <font>
      <b/>
      <sz val="9"/>
      <color rgb="FFFF0000"/>
      <name val="Verdana"/>
      <family val="2"/>
    </font>
    <font>
      <b/>
      <sz val="9"/>
      <color rgb="FF000000"/>
      <name val="Verdana"/>
      <family val="2"/>
    </font>
    <font>
      <b/>
      <sz val="10"/>
      <color rgb="FFFF950E"/>
      <name val="Verdana"/>
      <family val="2"/>
    </font>
    <font>
      <b/>
      <sz val="10"/>
      <color rgb="FFFF0000"/>
      <name val="Verdana"/>
      <family val="2"/>
    </font>
    <font>
      <b/>
      <sz val="10"/>
      <color rgb="FF00AE00"/>
      <name val="Verdana"/>
      <family val="2"/>
    </font>
    <font>
      <u/>
      <sz val="10"/>
      <color rgb="FF0000FF"/>
      <name val="Arial"/>
      <family val="2"/>
    </font>
    <font>
      <u/>
      <sz val="10"/>
      <color rgb="FF0000FF"/>
      <name val="Verdana"/>
      <family val="2"/>
    </font>
    <font>
      <sz val="10"/>
      <color rgb="FFFFFF00"/>
      <name val="Verdana"/>
      <family val="2"/>
    </font>
    <font>
      <b/>
      <sz val="26"/>
      <color rgb="FFFFFFFF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84D1"/>
        <bgColor rgb="FF0084D1"/>
      </patternFill>
    </fill>
    <fill>
      <patternFill patternType="solid">
        <fgColor rgb="FF808080"/>
        <bgColor rgb="FF808080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80808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</fills>
  <borders count="8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19" fillId="0" borderId="48"/>
  </cellStyleXfs>
  <cellXfs count="200">
    <xf numFmtId="0" fontId="0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14" xfId="0" applyFont="1" applyBorder="1" applyAlignment="1"/>
    <xf numFmtId="0" fontId="0" fillId="0" borderId="12" xfId="0" applyFont="1" applyBorder="1" applyAlignment="1"/>
    <xf numFmtId="0" fontId="0" fillId="0" borderId="12" xfId="0" applyFont="1" applyBorder="1" applyAlignment="1">
      <alignment horizontal="center"/>
    </xf>
    <xf numFmtId="0" fontId="3" fillId="0" borderId="12" xfId="0" applyFont="1" applyBorder="1" applyAlignment="1"/>
    <xf numFmtId="0" fontId="3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9" xfId="0" applyFont="1" applyBorder="1" applyAlignment="1"/>
    <xf numFmtId="0" fontId="0" fillId="0" borderId="9" xfId="0" applyFont="1" applyBorder="1" applyAlignment="1">
      <alignment horizontal="center"/>
    </xf>
    <xf numFmtId="0" fontId="0" fillId="4" borderId="17" xfId="0" applyFont="1" applyFill="1" applyBorder="1" applyAlignment="1">
      <alignment horizontal="center"/>
    </xf>
    <xf numFmtId="0" fontId="0" fillId="4" borderId="18" xfId="0" applyFont="1" applyFill="1" applyBorder="1" applyAlignment="1">
      <alignment horizontal="center"/>
    </xf>
    <xf numFmtId="0" fontId="0" fillId="6" borderId="21" xfId="0" applyFont="1" applyFill="1" applyBorder="1" applyAlignment="1">
      <alignment horizontal="center"/>
    </xf>
    <xf numFmtId="0" fontId="0" fillId="5" borderId="22" xfId="0" applyFont="1" applyFill="1" applyBorder="1" applyAlignment="1">
      <alignment horizontal="center"/>
    </xf>
    <xf numFmtId="0" fontId="0" fillId="5" borderId="23" xfId="0" applyFont="1" applyFill="1" applyBorder="1" applyAlignment="1"/>
    <xf numFmtId="0" fontId="0" fillId="5" borderId="24" xfId="0" applyFont="1" applyFill="1" applyBorder="1" applyAlignment="1"/>
    <xf numFmtId="0" fontId="0" fillId="4" borderId="17" xfId="0" applyFont="1" applyFill="1" applyBorder="1" applyAlignment="1"/>
    <xf numFmtId="0" fontId="0" fillId="4" borderId="18" xfId="0" applyFont="1" applyFill="1" applyBorder="1" applyAlignment="1"/>
    <xf numFmtId="0" fontId="0" fillId="4" borderId="25" xfId="0" applyFont="1" applyFill="1" applyBorder="1" applyAlignment="1">
      <alignment horizontal="center"/>
    </xf>
    <xf numFmtId="0" fontId="0" fillId="4" borderId="26" xfId="0" applyFont="1" applyFill="1" applyBorder="1" applyAlignment="1">
      <alignment horizontal="center"/>
    </xf>
    <xf numFmtId="0" fontId="0" fillId="4" borderId="27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0" fillId="4" borderId="25" xfId="0" applyFont="1" applyFill="1" applyBorder="1" applyAlignment="1"/>
    <xf numFmtId="0" fontId="0" fillId="4" borderId="26" xfId="0" applyFont="1" applyFill="1" applyBorder="1" applyAlignment="1"/>
    <xf numFmtId="0" fontId="6" fillId="0" borderId="27" xfId="0" applyFont="1" applyBorder="1" applyAlignment="1">
      <alignment horizontal="left"/>
    </xf>
    <xf numFmtId="1" fontId="0" fillId="0" borderId="21" xfId="0" applyNumberFormat="1" applyFont="1" applyBorder="1" applyAlignment="1">
      <alignment horizontal="center"/>
    </xf>
    <xf numFmtId="10" fontId="0" fillId="6" borderId="29" xfId="0" applyNumberFormat="1" applyFont="1" applyFill="1" applyBorder="1" applyAlignment="1">
      <alignment horizontal="center"/>
    </xf>
    <xf numFmtId="0" fontId="0" fillId="6" borderId="30" xfId="0" applyFont="1" applyFill="1" applyBorder="1" applyAlignment="1">
      <alignment horizontal="center"/>
    </xf>
    <xf numFmtId="1" fontId="0" fillId="0" borderId="30" xfId="0" applyNumberFormat="1" applyFont="1" applyBorder="1" applyAlignment="1">
      <alignment horizontal="center"/>
    </xf>
    <xf numFmtId="0" fontId="0" fillId="4" borderId="31" xfId="0" applyFont="1" applyFill="1" applyBorder="1" applyAlignment="1">
      <alignment horizontal="center"/>
    </xf>
    <xf numFmtId="0" fontId="0" fillId="4" borderId="32" xfId="0" applyFont="1" applyFill="1" applyBorder="1" applyAlignment="1">
      <alignment horizontal="center"/>
    </xf>
    <xf numFmtId="0" fontId="6" fillId="0" borderId="33" xfId="0" applyFont="1" applyBorder="1" applyAlignment="1">
      <alignment horizontal="left"/>
    </xf>
    <xf numFmtId="0" fontId="0" fillId="6" borderId="28" xfId="0" applyFont="1" applyFill="1" applyBorder="1" applyAlignment="1">
      <alignment horizontal="center"/>
    </xf>
    <xf numFmtId="1" fontId="0" fillId="0" borderId="28" xfId="0" applyNumberFormat="1" applyFont="1" applyBorder="1" applyAlignment="1">
      <alignment horizontal="center"/>
    </xf>
    <xf numFmtId="10" fontId="0" fillId="6" borderId="34" xfId="0" applyNumberFormat="1" applyFont="1" applyFill="1" applyBorder="1" applyAlignment="1">
      <alignment horizontal="center"/>
    </xf>
    <xf numFmtId="0" fontId="0" fillId="4" borderId="31" xfId="0" applyFont="1" applyFill="1" applyBorder="1" applyAlignment="1"/>
    <xf numFmtId="0" fontId="0" fillId="4" borderId="32" xfId="0" applyFont="1" applyFill="1" applyBorder="1" applyAlignment="1"/>
    <xf numFmtId="0" fontId="7" fillId="7" borderId="35" xfId="0" applyFont="1" applyFill="1" applyBorder="1" applyAlignment="1"/>
    <xf numFmtId="0" fontId="3" fillId="7" borderId="36" xfId="0" applyFont="1" applyFill="1" applyBorder="1" applyAlignment="1"/>
    <xf numFmtId="0" fontId="7" fillId="7" borderId="37" xfId="0" applyFont="1" applyFill="1" applyBorder="1" applyAlignment="1">
      <alignment horizontal="center"/>
    </xf>
    <xf numFmtId="0" fontId="8" fillId="7" borderId="35" xfId="0" applyFont="1" applyFill="1" applyBorder="1" applyAlignment="1"/>
    <xf numFmtId="0" fontId="7" fillId="0" borderId="38" xfId="0" applyFont="1" applyBorder="1" applyAlignment="1"/>
    <xf numFmtId="0" fontId="3" fillId="0" borderId="3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0" fillId="0" borderId="38" xfId="0" applyFont="1" applyBorder="1" applyAlignment="1"/>
    <xf numFmtId="0" fontId="3" fillId="0" borderId="4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10" fillId="0" borderId="40" xfId="0" applyFont="1" applyBorder="1" applyAlignment="1"/>
    <xf numFmtId="0" fontId="11" fillId="4" borderId="30" xfId="0" applyFont="1" applyFill="1" applyBorder="1" applyAlignment="1">
      <alignment horizontal="center"/>
    </xf>
    <xf numFmtId="0" fontId="3" fillId="0" borderId="40" xfId="0" applyFont="1" applyBorder="1" applyAlignment="1"/>
    <xf numFmtId="0" fontId="6" fillId="0" borderId="38" xfId="0" applyFont="1" applyBorder="1" applyAlignment="1"/>
    <xf numFmtId="0" fontId="0" fillId="0" borderId="41" xfId="0" applyFont="1" applyBorder="1" applyAlignment="1"/>
    <xf numFmtId="0" fontId="0" fillId="0" borderId="42" xfId="0" applyFont="1" applyBorder="1" applyAlignment="1"/>
    <xf numFmtId="0" fontId="3" fillId="0" borderId="43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12" fillId="0" borderId="44" xfId="0" applyFont="1" applyBorder="1" applyAlignment="1"/>
    <xf numFmtId="0" fontId="6" fillId="0" borderId="45" xfId="0" applyFont="1" applyBorder="1" applyAlignment="1"/>
    <xf numFmtId="0" fontId="10" fillId="0" borderId="30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2" fillId="0" borderId="0" xfId="0" applyFont="1" applyAlignment="1"/>
    <xf numFmtId="0" fontId="7" fillId="7" borderId="30" xfId="0" applyFont="1" applyFill="1" applyBorder="1" applyAlignment="1">
      <alignment horizontal="center"/>
    </xf>
    <xf numFmtId="0" fontId="14" fillId="7" borderId="35" xfId="0" applyFont="1" applyFill="1" applyBorder="1" applyAlignment="1"/>
    <xf numFmtId="0" fontId="7" fillId="7" borderId="46" xfId="0" applyFont="1" applyFill="1" applyBorder="1" applyAlignment="1">
      <alignment horizontal="center"/>
    </xf>
    <xf numFmtId="0" fontId="7" fillId="7" borderId="47" xfId="0" applyFont="1" applyFill="1" applyBorder="1" applyAlignment="1">
      <alignment horizontal="center"/>
    </xf>
    <xf numFmtId="0" fontId="15" fillId="7" borderId="35" xfId="0" applyFont="1" applyFill="1" applyBorder="1" applyAlignment="1"/>
    <xf numFmtId="49" fontId="3" fillId="0" borderId="39" xfId="0" applyNumberFormat="1" applyFont="1" applyBorder="1" applyAlignment="1">
      <alignment horizontal="center"/>
    </xf>
    <xf numFmtId="0" fontId="7" fillId="0" borderId="0" xfId="0" applyFont="1" applyAlignment="1"/>
    <xf numFmtId="0" fontId="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7" fillId="2" borderId="2" xfId="1" applyFont="1" applyFill="1" applyBorder="1" applyAlignment="1">
      <alignment horizontal="center" vertical="center"/>
    </xf>
    <xf numFmtId="0" fontId="18" fillId="0" borderId="3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8" xfId="0" applyFont="1" applyBorder="1" applyAlignment="1">
      <alignment wrapText="1"/>
    </xf>
    <xf numFmtId="0" fontId="19" fillId="0" borderId="48" xfId="2" applyAlignment="1">
      <alignment wrapText="1"/>
    </xf>
    <xf numFmtId="0" fontId="20" fillId="0" borderId="48" xfId="2" applyFont="1"/>
    <xf numFmtId="0" fontId="20" fillId="0" borderId="48" xfId="2" applyFont="1" applyAlignment="1">
      <alignment horizontal="center"/>
    </xf>
    <xf numFmtId="0" fontId="21" fillId="0" borderId="49" xfId="2" applyFont="1" applyBorder="1" applyAlignment="1">
      <alignment horizontal="center"/>
    </xf>
    <xf numFmtId="0" fontId="21" fillId="0" borderId="50" xfId="2" applyFont="1" applyBorder="1" applyAlignment="1">
      <alignment horizontal="center"/>
    </xf>
    <xf numFmtId="0" fontId="22" fillId="0" borderId="50" xfId="2" applyFont="1" applyBorder="1" applyAlignment="1">
      <alignment horizontal="center"/>
    </xf>
    <xf numFmtId="0" fontId="20" fillId="0" borderId="51" xfId="2" applyFont="1" applyBorder="1" applyAlignment="1">
      <alignment horizontal="center"/>
    </xf>
    <xf numFmtId="0" fontId="23" fillId="0" borderId="52" xfId="2" applyFont="1" applyBorder="1"/>
    <xf numFmtId="0" fontId="24" fillId="0" borderId="48" xfId="2" applyFont="1"/>
    <xf numFmtId="0" fontId="25" fillId="0" borderId="48" xfId="2" applyFont="1"/>
    <xf numFmtId="49" fontId="20" fillId="0" borderId="53" xfId="2" applyNumberFormat="1" applyFont="1" applyBorder="1" applyAlignment="1">
      <alignment horizontal="center"/>
    </xf>
    <xf numFmtId="0" fontId="23" fillId="0" borderId="54" xfId="2" applyFont="1" applyBorder="1"/>
    <xf numFmtId="0" fontId="25" fillId="0" borderId="55" xfId="2" applyFont="1" applyBorder="1"/>
    <xf numFmtId="0" fontId="19" fillId="0" borderId="49" xfId="2" applyBorder="1"/>
    <xf numFmtId="0" fontId="20" fillId="0" borderId="50" xfId="2" applyFont="1" applyBorder="1" applyAlignment="1">
      <alignment horizontal="center"/>
    </xf>
    <xf numFmtId="0" fontId="20" fillId="0" borderId="56" xfId="2" applyFont="1" applyBorder="1" applyAlignment="1">
      <alignment horizontal="center"/>
    </xf>
    <xf numFmtId="0" fontId="19" fillId="0" borderId="57" xfId="2" applyBorder="1"/>
    <xf numFmtId="0" fontId="19" fillId="0" borderId="58" xfId="2" applyBorder="1"/>
    <xf numFmtId="0" fontId="26" fillId="0" borderId="50" xfId="2" applyFont="1" applyBorder="1" applyAlignment="1">
      <alignment horizontal="center"/>
    </xf>
    <xf numFmtId="0" fontId="19" fillId="0" borderId="52" xfId="2" applyBorder="1"/>
    <xf numFmtId="0" fontId="19" fillId="0" borderId="48" xfId="2"/>
    <xf numFmtId="0" fontId="24" fillId="0" borderId="52" xfId="2" applyFont="1" applyBorder="1"/>
    <xf numFmtId="0" fontId="27" fillId="8" borderId="50" xfId="2" applyFont="1" applyFill="1" applyBorder="1" applyAlignment="1">
      <alignment horizontal="center"/>
    </xf>
    <xf numFmtId="0" fontId="20" fillId="0" borderId="51" xfId="2" applyFont="1" applyBorder="1"/>
    <xf numFmtId="0" fontId="22" fillId="0" borderId="51" xfId="2" applyFont="1" applyBorder="1"/>
    <xf numFmtId="0" fontId="20" fillId="0" borderId="59" xfId="2" applyFont="1" applyBorder="1" applyAlignment="1">
      <alignment horizontal="center"/>
    </xf>
    <xf numFmtId="0" fontId="20" fillId="0" borderId="53" xfId="2" applyFont="1" applyBorder="1" applyAlignment="1">
      <alignment horizontal="center"/>
    </xf>
    <xf numFmtId="0" fontId="28" fillId="9" borderId="48" xfId="2" applyFont="1" applyFill="1"/>
    <xf numFmtId="0" fontId="24" fillId="0" borderId="49" xfId="2" applyFont="1" applyBorder="1" applyAlignment="1">
      <alignment horizontal="center"/>
    </xf>
    <xf numFmtId="0" fontId="24" fillId="9" borderId="60" xfId="2" applyFont="1" applyFill="1" applyBorder="1" applyAlignment="1">
      <alignment horizontal="center"/>
    </xf>
    <xf numFmtId="0" fontId="24" fillId="9" borderId="61" xfId="2" applyFont="1" applyFill="1" applyBorder="1" applyAlignment="1">
      <alignment horizontal="center"/>
    </xf>
    <xf numFmtId="0" fontId="24" fillId="9" borderId="59" xfId="2" applyFont="1" applyFill="1" applyBorder="1" applyAlignment="1">
      <alignment horizontal="center"/>
    </xf>
    <xf numFmtId="0" fontId="24" fillId="9" borderId="50" xfId="2" applyFont="1" applyFill="1" applyBorder="1" applyAlignment="1">
      <alignment horizontal="center"/>
    </xf>
    <xf numFmtId="0" fontId="24" fillId="9" borderId="56" xfId="2" applyFont="1" applyFill="1" applyBorder="1" applyAlignment="1">
      <alignment horizontal="center"/>
    </xf>
    <xf numFmtId="0" fontId="20" fillId="9" borderId="52" xfId="2" applyFont="1" applyFill="1" applyBorder="1"/>
    <xf numFmtId="0" fontId="24" fillId="9" borderId="48" xfId="2" applyFont="1" applyFill="1"/>
    <xf numFmtId="0" fontId="29" fillId="0" borderId="50" xfId="2" applyFont="1" applyBorder="1" applyAlignment="1">
      <alignment horizontal="center"/>
    </xf>
    <xf numFmtId="0" fontId="20" fillId="0" borderId="49" xfId="2" applyFont="1" applyBorder="1" applyAlignment="1">
      <alignment horizontal="center"/>
    </xf>
    <xf numFmtId="0" fontId="27" fillId="0" borderId="49" xfId="2" applyFont="1" applyBorder="1" applyAlignment="1">
      <alignment horizontal="center"/>
    </xf>
    <xf numFmtId="0" fontId="22" fillId="0" borderId="49" xfId="2" applyFont="1" applyBorder="1" applyAlignment="1">
      <alignment horizontal="center"/>
    </xf>
    <xf numFmtId="0" fontId="30" fillId="9" borderId="48" xfId="2" applyFont="1" applyFill="1"/>
    <xf numFmtId="0" fontId="29" fillId="9" borderId="48" xfId="2" applyFont="1" applyFill="1"/>
    <xf numFmtId="0" fontId="19" fillId="0" borderId="48" xfId="2" applyAlignment="1">
      <alignment horizontal="center"/>
    </xf>
    <xf numFmtId="0" fontId="19" fillId="0" borderId="62" xfId="2" applyBorder="1"/>
    <xf numFmtId="0" fontId="19" fillId="0" borderId="62" xfId="2" applyBorder="1" applyAlignment="1">
      <alignment horizontal="center"/>
    </xf>
    <xf numFmtId="0" fontId="19" fillId="0" borderId="63" xfId="2" applyBorder="1"/>
    <xf numFmtId="0" fontId="19" fillId="8" borderId="64" xfId="2" applyFill="1" applyBorder="1"/>
    <xf numFmtId="0" fontId="19" fillId="8" borderId="65" xfId="2" applyFill="1" applyBorder="1"/>
    <xf numFmtId="0" fontId="19" fillId="10" borderId="66" xfId="2" applyFill="1" applyBorder="1" applyAlignment="1">
      <alignment horizontal="center"/>
    </xf>
    <xf numFmtId="1" fontId="19" fillId="0" borderId="67" xfId="2" applyNumberFormat="1" applyBorder="1" applyAlignment="1">
      <alignment horizontal="center"/>
    </xf>
    <xf numFmtId="0" fontId="19" fillId="10" borderId="67" xfId="2" applyFill="1" applyBorder="1" applyAlignment="1">
      <alignment horizontal="center"/>
    </xf>
    <xf numFmtId="0" fontId="23" fillId="0" borderId="68" xfId="2" applyFont="1" applyBorder="1" applyAlignment="1">
      <alignment horizontal="left"/>
    </xf>
    <xf numFmtId="0" fontId="19" fillId="8" borderId="64" xfId="2" applyFill="1" applyBorder="1" applyAlignment="1">
      <alignment horizontal="center"/>
    </xf>
    <xf numFmtId="0" fontId="19" fillId="8" borderId="65" xfId="2" applyFill="1" applyBorder="1" applyAlignment="1">
      <alignment horizontal="center"/>
    </xf>
    <xf numFmtId="0" fontId="19" fillId="0" borderId="69" xfId="2" applyBorder="1"/>
    <xf numFmtId="0" fontId="19" fillId="8" borderId="69" xfId="2" applyFill="1" applyBorder="1"/>
    <xf numFmtId="0" fontId="19" fillId="8" borderId="63" xfId="2" applyFill="1" applyBorder="1"/>
    <xf numFmtId="0" fontId="19" fillId="10" borderId="70" xfId="2" applyFill="1" applyBorder="1" applyAlignment="1">
      <alignment horizontal="center"/>
    </xf>
    <xf numFmtId="1" fontId="19" fillId="0" borderId="50" xfId="2" applyNumberFormat="1" applyBorder="1" applyAlignment="1">
      <alignment horizontal="center"/>
    </xf>
    <xf numFmtId="0" fontId="19" fillId="10" borderId="50" xfId="2" applyFill="1" applyBorder="1" applyAlignment="1">
      <alignment horizontal="center"/>
    </xf>
    <xf numFmtId="0" fontId="23" fillId="0" borderId="71" xfId="2" applyFont="1" applyBorder="1" applyAlignment="1">
      <alignment horizontal="left"/>
    </xf>
    <xf numFmtId="0" fontId="19" fillId="8" borderId="69" xfId="2" applyFill="1" applyBorder="1" applyAlignment="1">
      <alignment horizontal="center"/>
    </xf>
    <xf numFmtId="0" fontId="19" fillId="8" borderId="63" xfId="2" applyFill="1" applyBorder="1" applyAlignment="1">
      <alignment horizontal="center"/>
    </xf>
    <xf numFmtId="0" fontId="19" fillId="10" borderId="72" xfId="2" applyFill="1" applyBorder="1" applyAlignment="1">
      <alignment horizontal="center"/>
    </xf>
    <xf numFmtId="1" fontId="19" fillId="0" borderId="73" xfId="2" applyNumberFormat="1" applyBorder="1" applyAlignment="1">
      <alignment horizontal="center"/>
    </xf>
    <xf numFmtId="0" fontId="19" fillId="10" borderId="73" xfId="2" applyFill="1" applyBorder="1" applyAlignment="1">
      <alignment horizontal="center"/>
    </xf>
    <xf numFmtId="0" fontId="23" fillId="0" borderId="66" xfId="2" applyFont="1" applyBorder="1" applyAlignment="1">
      <alignment horizontal="center"/>
    </xf>
    <xf numFmtId="0" fontId="23" fillId="0" borderId="67" xfId="2" applyFont="1" applyBorder="1" applyAlignment="1">
      <alignment horizontal="center"/>
    </xf>
    <xf numFmtId="0" fontId="19" fillId="8" borderId="74" xfId="2" applyFill="1" applyBorder="1" applyAlignment="1">
      <alignment horizontal="center"/>
    </xf>
    <xf numFmtId="0" fontId="19" fillId="8" borderId="75" xfId="2" applyFill="1" applyBorder="1"/>
    <xf numFmtId="0" fontId="19" fillId="8" borderId="58" xfId="2" applyFill="1" applyBorder="1"/>
    <xf numFmtId="0" fontId="19" fillId="8" borderId="58" xfId="2" applyFill="1" applyBorder="1" applyAlignment="1">
      <alignment horizontal="center"/>
    </xf>
    <xf numFmtId="0" fontId="19" fillId="11" borderId="76" xfId="2" applyFill="1" applyBorder="1" applyAlignment="1">
      <alignment horizontal="center"/>
    </xf>
    <xf numFmtId="10" fontId="19" fillId="10" borderId="53" xfId="2" applyNumberFormat="1" applyFill="1" applyBorder="1" applyAlignment="1">
      <alignment horizontal="center"/>
    </xf>
    <xf numFmtId="0" fontId="23" fillId="11" borderId="54" xfId="2" applyFont="1" applyFill="1" applyBorder="1" applyAlignment="1">
      <alignment horizontal="left"/>
    </xf>
    <xf numFmtId="0" fontId="23" fillId="11" borderId="77" xfId="2" applyFont="1" applyFill="1" applyBorder="1" applyAlignment="1">
      <alignment horizontal="left"/>
    </xf>
    <xf numFmtId="0" fontId="19" fillId="8" borderId="78" xfId="2" applyFill="1" applyBorder="1"/>
    <xf numFmtId="0" fontId="19" fillId="8" borderId="79" xfId="2" applyFill="1" applyBorder="1"/>
    <xf numFmtId="0" fontId="19" fillId="11" borderId="78" xfId="2" applyFill="1" applyBorder="1"/>
    <xf numFmtId="0" fontId="19" fillId="11" borderId="62" xfId="2" applyFill="1" applyBorder="1"/>
    <xf numFmtId="0" fontId="19" fillId="11" borderId="80" xfId="2" applyFill="1" applyBorder="1" applyAlignment="1">
      <alignment horizontal="center"/>
    </xf>
    <xf numFmtId="0" fontId="23" fillId="11" borderId="81" xfId="2" applyFont="1" applyFill="1" applyBorder="1" applyAlignment="1">
      <alignment horizontal="left"/>
    </xf>
    <xf numFmtId="0" fontId="23" fillId="11" borderId="82" xfId="2" applyFont="1" applyFill="1" applyBorder="1" applyAlignment="1">
      <alignment horizontal="left"/>
    </xf>
    <xf numFmtId="0" fontId="19" fillId="8" borderId="78" xfId="2" applyFill="1" applyBorder="1" applyAlignment="1">
      <alignment horizontal="center"/>
    </xf>
    <xf numFmtId="0" fontId="19" fillId="8" borderId="79" xfId="2" applyFill="1" applyBorder="1" applyAlignment="1">
      <alignment horizontal="center"/>
    </xf>
    <xf numFmtId="0" fontId="19" fillId="0" borderId="83" xfId="2" applyBorder="1"/>
    <xf numFmtId="0" fontId="19" fillId="0" borderId="83" xfId="2" applyBorder="1" applyAlignment="1">
      <alignment horizontal="center"/>
    </xf>
    <xf numFmtId="0" fontId="31" fillId="0" borderId="48" xfId="2" applyFont="1" applyAlignment="1">
      <alignment horizontal="center"/>
    </xf>
    <xf numFmtId="0" fontId="32" fillId="0" borderId="48" xfId="2" applyFont="1" applyAlignment="1">
      <alignment horizontal="center"/>
    </xf>
    <xf numFmtId="0" fontId="20" fillId="0" borderId="62" xfId="2" applyFont="1" applyBorder="1" applyAlignment="1">
      <alignment horizontal="center"/>
    </xf>
    <xf numFmtId="0" fontId="20" fillId="0" borderId="62" xfId="2" applyFont="1" applyBorder="1"/>
    <xf numFmtId="0" fontId="33" fillId="0" borderId="48" xfId="2" applyFont="1" applyAlignment="1">
      <alignment horizontal="center"/>
    </xf>
    <xf numFmtId="0" fontId="33" fillId="0" borderId="83" xfId="2" applyFont="1" applyBorder="1" applyAlignment="1">
      <alignment horizontal="center"/>
    </xf>
    <xf numFmtId="0" fontId="34" fillId="12" borderId="48" xfId="2" applyFont="1" applyFill="1" applyAlignment="1">
      <alignment horizontal="center"/>
    </xf>
    <xf numFmtId="0" fontId="34" fillId="2" borderId="2" xfId="0" applyFont="1" applyFill="1" applyBorder="1" applyAlignment="1">
      <alignment horizontal="center"/>
    </xf>
    <xf numFmtId="0" fontId="20" fillId="3" borderId="11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/>
    </xf>
    <xf numFmtId="0" fontId="23" fillId="0" borderId="27" xfId="0" applyFont="1" applyBorder="1" applyAlignment="1">
      <alignment horizontal="left"/>
    </xf>
    <xf numFmtId="0" fontId="24" fillId="0" borderId="38" xfId="0" applyFont="1" applyBorder="1" applyAlignment="1"/>
    <xf numFmtId="0" fontId="23" fillId="5" borderId="19" xfId="0" applyFont="1" applyFill="1" applyBorder="1" applyAlignment="1">
      <alignment horizontal="center"/>
    </xf>
    <xf numFmtId="0" fontId="23" fillId="5" borderId="20" xfId="0" applyFont="1" applyFill="1" applyBorder="1" applyAlignment="1">
      <alignment horizontal="center"/>
    </xf>
    <xf numFmtId="0" fontId="23" fillId="0" borderId="45" xfId="0" applyFont="1" applyBorder="1" applyAlignment="1"/>
    <xf numFmtId="0" fontId="23" fillId="0" borderId="38" xfId="0" applyFont="1" applyBorder="1" applyAlignment="1"/>
  </cellXfs>
  <cellStyles count="3">
    <cellStyle name="Hipervínculo" xfId="1" builtinId="8"/>
    <cellStyle name="Normal" xfId="0" builtinId="0"/>
    <cellStyle name="Normal 2" xfId="2" xr:uid="{059AB972-D107-473F-A0B4-4A74B9AC59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1000"/>
  <sheetViews>
    <sheetView tabSelected="1" workbookViewId="0">
      <selection activeCell="D25" sqref="D25"/>
    </sheetView>
  </sheetViews>
  <sheetFormatPr baseColWidth="10" defaultColWidth="17.33203125" defaultRowHeight="15" customHeight="1" x14ac:dyDescent="0.25"/>
  <cols>
    <col min="1" max="1" width="13.109375" customWidth="1"/>
    <col min="2" max="2" width="18.33203125" customWidth="1"/>
    <col min="3" max="3" width="12.33203125" customWidth="1"/>
    <col min="4" max="4" width="14.5546875" customWidth="1"/>
    <col min="5" max="5" width="12.6640625" customWidth="1"/>
    <col min="6" max="6" width="11.109375" customWidth="1"/>
    <col min="7" max="7" width="12" customWidth="1"/>
    <col min="8" max="8" width="11.5546875" customWidth="1"/>
    <col min="9" max="9" width="14.21875" customWidth="1"/>
    <col min="10" max="10" width="12.5546875" customWidth="1"/>
    <col min="11" max="12" width="11.5546875" customWidth="1"/>
    <col min="13" max="13" width="11.33203125" customWidth="1"/>
    <col min="14" max="26" width="17.109375" customWidth="1"/>
  </cols>
  <sheetData>
    <row r="1" spans="1:13" ht="12.75" customHeight="1" x14ac:dyDescent="0.25">
      <c r="A1" s="191" t="s">
        <v>11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1"/>
    </row>
    <row r="2" spans="1:13" ht="12.75" customHeight="1" x14ac:dyDescent="0.25">
      <c r="A2" s="79"/>
      <c r="B2" s="76"/>
      <c r="C2" s="76"/>
      <c r="D2" s="76"/>
      <c r="E2" s="76"/>
      <c r="F2" s="76"/>
      <c r="G2" s="76"/>
      <c r="H2" s="76"/>
      <c r="I2" s="76"/>
      <c r="J2" s="76"/>
      <c r="K2" s="76"/>
      <c r="L2" s="80"/>
      <c r="M2" s="1"/>
    </row>
    <row r="3" spans="1:13" ht="12.75" customHeight="1" x14ac:dyDescent="0.2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3"/>
      <c r="M3" s="1"/>
    </row>
    <row r="4" spans="1:13" ht="12.75" customHeight="1" x14ac:dyDescent="0.25">
      <c r="A4" s="91" t="s">
        <v>10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3"/>
      <c r="M4" s="1"/>
    </row>
    <row r="5" spans="1:13" ht="12.75" customHeight="1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6"/>
      <c r="M5" s="1"/>
    </row>
    <row r="6" spans="1:13" ht="12.7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2"/>
      <c r="M6" s="1"/>
    </row>
    <row r="7" spans="1:13" ht="12.75" customHeight="1" x14ac:dyDescent="0.25">
      <c r="A7" s="4"/>
      <c r="B7" s="192" t="s">
        <v>12</v>
      </c>
      <c r="C7" s="84"/>
      <c r="D7" s="84"/>
      <c r="E7" s="84"/>
      <c r="F7" s="84"/>
      <c r="G7" s="84"/>
      <c r="H7" s="84"/>
      <c r="I7" s="84"/>
      <c r="J7" s="84"/>
      <c r="K7" s="85"/>
      <c r="L7" s="5"/>
      <c r="M7" s="1"/>
    </row>
    <row r="8" spans="1:13" ht="12.75" customHeight="1" x14ac:dyDescent="0.25">
      <c r="A8" s="1"/>
      <c r="B8" s="86"/>
      <c r="C8" s="76"/>
      <c r="D8" s="76"/>
      <c r="E8" s="76"/>
      <c r="F8" s="76"/>
      <c r="G8" s="76"/>
      <c r="H8" s="76"/>
      <c r="I8" s="76"/>
      <c r="J8" s="76"/>
      <c r="K8" s="87"/>
      <c r="L8" s="5"/>
      <c r="M8" s="1"/>
    </row>
    <row r="9" spans="1:13" ht="12.75" customHeight="1" x14ac:dyDescent="0.25">
      <c r="A9" s="1"/>
      <c r="B9" s="86"/>
      <c r="C9" s="76"/>
      <c r="D9" s="76"/>
      <c r="E9" s="76"/>
      <c r="F9" s="76"/>
      <c r="G9" s="76"/>
      <c r="H9" s="76"/>
      <c r="I9" s="76"/>
      <c r="J9" s="76"/>
      <c r="K9" s="87"/>
      <c r="L9" s="5"/>
      <c r="M9" s="1"/>
    </row>
    <row r="10" spans="1:13" ht="12.75" customHeight="1" x14ac:dyDescent="0.25">
      <c r="A10" s="1"/>
      <c r="B10" s="86"/>
      <c r="C10" s="76"/>
      <c r="D10" s="76"/>
      <c r="E10" s="76"/>
      <c r="F10" s="76"/>
      <c r="G10" s="76"/>
      <c r="H10" s="76"/>
      <c r="I10" s="76"/>
      <c r="J10" s="76"/>
      <c r="K10" s="87"/>
      <c r="L10" s="5"/>
      <c r="M10" s="1"/>
    </row>
    <row r="11" spans="1:13" ht="12.75" customHeight="1" x14ac:dyDescent="0.25">
      <c r="A11" s="1"/>
      <c r="B11" s="86"/>
      <c r="C11" s="76"/>
      <c r="D11" s="76"/>
      <c r="E11" s="76"/>
      <c r="F11" s="76"/>
      <c r="G11" s="76"/>
      <c r="H11" s="76"/>
      <c r="I11" s="76"/>
      <c r="J11" s="76"/>
      <c r="K11" s="87"/>
      <c r="L11" s="5"/>
      <c r="M11" s="1"/>
    </row>
    <row r="12" spans="1:13" ht="12.75" customHeight="1" x14ac:dyDescent="0.25">
      <c r="A12" s="1"/>
      <c r="B12" s="86"/>
      <c r="C12" s="76"/>
      <c r="D12" s="76"/>
      <c r="E12" s="76"/>
      <c r="F12" s="76"/>
      <c r="G12" s="76"/>
      <c r="H12" s="76"/>
      <c r="I12" s="76"/>
      <c r="J12" s="76"/>
      <c r="K12" s="87"/>
      <c r="L12" s="5"/>
      <c r="M12" s="1"/>
    </row>
    <row r="13" spans="1:13" ht="12.75" customHeight="1" x14ac:dyDescent="0.25">
      <c r="A13" s="1"/>
      <c r="B13" s="88"/>
      <c r="C13" s="89"/>
      <c r="D13" s="89"/>
      <c r="E13" s="89"/>
      <c r="F13" s="89"/>
      <c r="G13" s="89"/>
      <c r="H13" s="89"/>
      <c r="I13" s="89"/>
      <c r="J13" s="89"/>
      <c r="K13" s="90"/>
      <c r="L13" s="5"/>
      <c r="M13" s="1"/>
    </row>
    <row r="14" spans="1:13" ht="12.75" customHeight="1" x14ac:dyDescent="0.25">
      <c r="A14" s="1"/>
      <c r="B14" s="6"/>
      <c r="C14" s="7"/>
      <c r="D14" s="6"/>
      <c r="E14" s="8"/>
      <c r="F14" s="9"/>
      <c r="G14" s="9"/>
      <c r="H14" s="9"/>
      <c r="I14" s="6"/>
      <c r="J14" s="6"/>
      <c r="K14" s="6"/>
      <c r="L14" s="1"/>
      <c r="M14" s="1"/>
    </row>
    <row r="15" spans="1:13" ht="12.75" customHeight="1" x14ac:dyDescent="0.25">
      <c r="A15" s="1"/>
      <c r="B15" s="1"/>
      <c r="C15" s="10"/>
      <c r="D15" s="1"/>
      <c r="E15" s="75"/>
      <c r="F15" s="76"/>
      <c r="G15" s="76"/>
      <c r="H15" s="76"/>
      <c r="I15" s="1"/>
      <c r="J15" s="1"/>
      <c r="K15" s="1"/>
      <c r="L15" s="1"/>
      <c r="M15" s="1"/>
    </row>
    <row r="16" spans="1:13" ht="12.75" customHeight="1" x14ac:dyDescent="0.25">
      <c r="A16" s="1"/>
      <c r="B16" s="1"/>
      <c r="C16" s="11"/>
      <c r="D16" s="11"/>
      <c r="E16" s="75"/>
      <c r="F16" s="76"/>
      <c r="G16" s="76"/>
      <c r="H16" s="76"/>
      <c r="I16" s="11"/>
      <c r="J16" s="11"/>
      <c r="K16" s="11"/>
      <c r="L16" s="1"/>
      <c r="M16" s="1"/>
    </row>
    <row r="17" spans="1:13" ht="12.75" customHeight="1" x14ac:dyDescent="0.25">
      <c r="A17" s="1"/>
      <c r="B17" s="12"/>
      <c r="C17" s="10"/>
      <c r="D17" s="13"/>
      <c r="E17" s="75"/>
      <c r="F17" s="76"/>
      <c r="G17" s="76"/>
      <c r="H17" s="76"/>
      <c r="I17" s="13"/>
      <c r="J17" s="13"/>
      <c r="K17" s="13"/>
      <c r="L17" s="1"/>
      <c r="M17" s="1"/>
    </row>
    <row r="18" spans="1:13" ht="12.75" customHeight="1" thickBot="1" x14ac:dyDescent="0.3">
      <c r="A18" s="1"/>
      <c r="B18" s="14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"/>
    </row>
    <row r="19" spans="1:13" ht="12.75" customHeight="1" x14ac:dyDescent="0.25">
      <c r="A19" s="4"/>
      <c r="B19" s="16"/>
      <c r="C19" s="17"/>
      <c r="D19" s="196" t="s">
        <v>22</v>
      </c>
      <c r="E19" s="197"/>
      <c r="F19" s="18">
        <v>2.5</v>
      </c>
      <c r="G19" s="19"/>
      <c r="H19" s="20"/>
      <c r="I19" s="20"/>
      <c r="J19" s="21"/>
      <c r="K19" s="22"/>
      <c r="L19" s="23"/>
      <c r="M19" s="5"/>
    </row>
    <row r="20" spans="1:13" ht="12.75" customHeight="1" thickBot="1" x14ac:dyDescent="0.3">
      <c r="A20" s="4"/>
      <c r="B20" s="24"/>
      <c r="C20" s="25"/>
      <c r="D20" s="26"/>
      <c r="E20" s="193" t="s">
        <v>13</v>
      </c>
      <c r="F20" s="27" t="s">
        <v>0</v>
      </c>
      <c r="G20" s="27" t="s">
        <v>1</v>
      </c>
      <c r="H20" s="27" t="s">
        <v>2</v>
      </c>
      <c r="I20" s="27" t="s">
        <v>19</v>
      </c>
      <c r="J20" s="28" t="s">
        <v>20</v>
      </c>
      <c r="K20" s="29"/>
      <c r="L20" s="30"/>
      <c r="M20" s="5"/>
    </row>
    <row r="21" spans="1:13" ht="12.75" customHeight="1" x14ac:dyDescent="0.25">
      <c r="A21" s="4"/>
      <c r="B21" s="24"/>
      <c r="C21" s="25"/>
      <c r="D21" s="31" t="s">
        <v>14</v>
      </c>
      <c r="E21" s="18">
        <v>265</v>
      </c>
      <c r="F21" s="18">
        <v>1</v>
      </c>
      <c r="G21" s="32">
        <f t="shared" ref="G21:G25" si="0">(E21)/(1.0278-(0.0278*F21))</f>
        <v>265</v>
      </c>
      <c r="H21" s="32">
        <f t="shared" ref="H21:H25" si="1">ROUND(((G21*(1.0278-(0.0278*5)))/$F$19),(0/5))*$F$19</f>
        <v>235</v>
      </c>
      <c r="I21" s="18">
        <v>5</v>
      </c>
      <c r="J21" s="33">
        <v>7.0000000000000007E-2</v>
      </c>
      <c r="K21" s="29"/>
      <c r="L21" s="30"/>
      <c r="M21" s="5"/>
    </row>
    <row r="22" spans="1:13" ht="12.75" customHeight="1" x14ac:dyDescent="0.25">
      <c r="A22" s="4"/>
      <c r="B22" s="24"/>
      <c r="C22" s="25"/>
      <c r="D22" s="194" t="s">
        <v>15</v>
      </c>
      <c r="E22" s="34">
        <v>200</v>
      </c>
      <c r="F22" s="34">
        <v>5</v>
      </c>
      <c r="G22" s="35">
        <f t="shared" si="0"/>
        <v>225.02250225022502</v>
      </c>
      <c r="H22" s="35">
        <f t="shared" si="1"/>
        <v>200</v>
      </c>
      <c r="I22" s="34">
        <v>2.5</v>
      </c>
      <c r="J22" s="33">
        <v>0.06</v>
      </c>
      <c r="K22" s="29"/>
      <c r="L22" s="30"/>
      <c r="M22" s="5"/>
    </row>
    <row r="23" spans="1:13" ht="12.75" customHeight="1" x14ac:dyDescent="0.25">
      <c r="A23" s="4"/>
      <c r="B23" s="24"/>
      <c r="C23" s="25"/>
      <c r="D23" s="31" t="s">
        <v>16</v>
      </c>
      <c r="E23" s="34">
        <v>160</v>
      </c>
      <c r="F23" s="34">
        <v>8</v>
      </c>
      <c r="G23" s="35">
        <f t="shared" si="0"/>
        <v>198.65905140302951</v>
      </c>
      <c r="H23" s="35">
        <f t="shared" si="1"/>
        <v>177.5</v>
      </c>
      <c r="I23" s="34">
        <v>2.5</v>
      </c>
      <c r="J23" s="33">
        <v>7.0000000000000007E-2</v>
      </c>
      <c r="K23" s="29"/>
      <c r="L23" s="30"/>
      <c r="M23" s="5"/>
    </row>
    <row r="24" spans="1:13" ht="12.75" customHeight="1" x14ac:dyDescent="0.25">
      <c r="A24" s="4"/>
      <c r="B24" s="24"/>
      <c r="C24" s="25"/>
      <c r="D24" s="194" t="s">
        <v>17</v>
      </c>
      <c r="E24" s="34">
        <v>135</v>
      </c>
      <c r="F24" s="34">
        <v>8</v>
      </c>
      <c r="G24" s="35">
        <f t="shared" si="0"/>
        <v>167.61857462130615</v>
      </c>
      <c r="H24" s="35">
        <f t="shared" si="1"/>
        <v>150</v>
      </c>
      <c r="I24" s="34">
        <v>2.5</v>
      </c>
      <c r="J24" s="33">
        <v>0.09</v>
      </c>
      <c r="K24" s="29"/>
      <c r="L24" s="30"/>
      <c r="M24" s="5"/>
    </row>
    <row r="25" spans="1:13" ht="12.75" customHeight="1" x14ac:dyDescent="0.25">
      <c r="A25" s="4"/>
      <c r="B25" s="36"/>
      <c r="C25" s="37"/>
      <c r="D25" s="38" t="s">
        <v>18</v>
      </c>
      <c r="E25" s="39">
        <v>285</v>
      </c>
      <c r="F25" s="39">
        <v>5</v>
      </c>
      <c r="G25" s="40">
        <f t="shared" si="0"/>
        <v>320.65706570657062</v>
      </c>
      <c r="H25" s="40">
        <f t="shared" si="1"/>
        <v>285</v>
      </c>
      <c r="I25" s="39">
        <v>5</v>
      </c>
      <c r="J25" s="41">
        <v>7.0000000000000007E-2</v>
      </c>
      <c r="K25" s="42"/>
      <c r="L25" s="43"/>
      <c r="M25" s="5"/>
    </row>
    <row r="26" spans="1:13" ht="12.75" customHeight="1" x14ac:dyDescent="0.25">
      <c r="A26" s="1"/>
      <c r="B26" s="6"/>
      <c r="C26" s="7"/>
      <c r="D26" s="6"/>
      <c r="E26" s="6"/>
      <c r="F26" s="6"/>
      <c r="G26" s="6"/>
      <c r="H26" s="6"/>
      <c r="I26" s="6"/>
      <c r="J26" s="6"/>
      <c r="K26" s="6"/>
      <c r="L26" s="6"/>
      <c r="M26" s="1"/>
    </row>
    <row r="27" spans="1:13" ht="12.75" customHeight="1" x14ac:dyDescent="0.25">
      <c r="A27" s="1"/>
      <c r="B27" s="1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2.75" customHeight="1" x14ac:dyDescent="0.25">
      <c r="A28" s="44" t="s">
        <v>39</v>
      </c>
      <c r="B28" s="45"/>
      <c r="C28" s="46" t="s">
        <v>3</v>
      </c>
      <c r="D28" s="46" t="s">
        <v>23</v>
      </c>
      <c r="E28" s="46" t="s">
        <v>24</v>
      </c>
      <c r="F28" s="46" t="s">
        <v>25</v>
      </c>
      <c r="G28" s="46" t="s">
        <v>26</v>
      </c>
      <c r="H28" s="46" t="s">
        <v>27</v>
      </c>
      <c r="I28" s="46" t="s">
        <v>28</v>
      </c>
      <c r="J28" s="46" t="s">
        <v>29</v>
      </c>
      <c r="K28" s="46" t="s">
        <v>30</v>
      </c>
      <c r="L28" s="46" t="s">
        <v>31</v>
      </c>
      <c r="M28" s="46" t="s">
        <v>32</v>
      </c>
    </row>
    <row r="29" spans="1:13" ht="12.75" customHeight="1" x14ac:dyDescent="0.25">
      <c r="A29" s="47" t="s">
        <v>42</v>
      </c>
      <c r="B29" s="48" t="str">
        <f>D21</f>
        <v>Sentadilla</v>
      </c>
      <c r="C29" s="49">
        <v>5</v>
      </c>
      <c r="D29" s="50">
        <f t="shared" ref="D29:M29" si="2">FLOOR(PRODUCT(0.5,D33),5)</f>
        <v>105</v>
      </c>
      <c r="E29" s="50">
        <f t="shared" si="2"/>
        <v>110</v>
      </c>
      <c r="F29" s="50">
        <f t="shared" si="2"/>
        <v>110</v>
      </c>
      <c r="G29" s="50">
        <f t="shared" si="2"/>
        <v>115</v>
      </c>
      <c r="H29" s="50">
        <f t="shared" si="2"/>
        <v>115</v>
      </c>
      <c r="I29" s="50">
        <f t="shared" si="2"/>
        <v>120</v>
      </c>
      <c r="J29" s="50">
        <f t="shared" si="2"/>
        <v>120</v>
      </c>
      <c r="K29" s="50">
        <f t="shared" si="2"/>
        <v>125</v>
      </c>
      <c r="L29" s="50">
        <f t="shared" si="2"/>
        <v>125</v>
      </c>
      <c r="M29" s="50">
        <f t="shared" si="2"/>
        <v>130</v>
      </c>
    </row>
    <row r="30" spans="1:13" ht="12.75" customHeight="1" x14ac:dyDescent="0.25">
      <c r="A30" s="1"/>
      <c r="B30" s="51"/>
      <c r="C30" s="52">
        <v>5</v>
      </c>
      <c r="D30" s="50">
        <f t="shared" ref="D30:M30" si="3">FLOOR(PRODUCT(0.63,D33),5)</f>
        <v>135</v>
      </c>
      <c r="E30" s="50">
        <f t="shared" si="3"/>
        <v>140</v>
      </c>
      <c r="F30" s="50">
        <f t="shared" si="3"/>
        <v>140</v>
      </c>
      <c r="G30" s="50">
        <f t="shared" si="3"/>
        <v>145</v>
      </c>
      <c r="H30" s="50">
        <f t="shared" si="3"/>
        <v>145</v>
      </c>
      <c r="I30" s="50">
        <f t="shared" si="3"/>
        <v>150</v>
      </c>
      <c r="J30" s="50">
        <f t="shared" si="3"/>
        <v>155</v>
      </c>
      <c r="K30" s="50">
        <f t="shared" si="3"/>
        <v>155</v>
      </c>
      <c r="L30" s="50">
        <f t="shared" si="3"/>
        <v>160</v>
      </c>
      <c r="M30" s="50">
        <f t="shared" si="3"/>
        <v>165</v>
      </c>
    </row>
    <row r="31" spans="1:13" ht="12.75" customHeight="1" x14ac:dyDescent="0.25">
      <c r="A31" s="1"/>
      <c r="B31" s="51"/>
      <c r="C31" s="52">
        <v>5</v>
      </c>
      <c r="D31" s="50">
        <f t="shared" ref="D31:M31" si="4">FLOOR(PRODUCT(0.75,D33),5)</f>
        <v>160</v>
      </c>
      <c r="E31" s="50">
        <f t="shared" si="4"/>
        <v>165</v>
      </c>
      <c r="F31" s="50">
        <f t="shared" si="4"/>
        <v>170</v>
      </c>
      <c r="G31" s="50">
        <f t="shared" si="4"/>
        <v>170</v>
      </c>
      <c r="H31" s="50">
        <f t="shared" si="4"/>
        <v>175</v>
      </c>
      <c r="I31" s="50">
        <f t="shared" si="4"/>
        <v>180</v>
      </c>
      <c r="J31" s="50">
        <f t="shared" si="4"/>
        <v>185</v>
      </c>
      <c r="K31" s="50">
        <f t="shared" si="4"/>
        <v>185</v>
      </c>
      <c r="L31" s="50">
        <f t="shared" si="4"/>
        <v>190</v>
      </c>
      <c r="M31" s="50">
        <f t="shared" si="4"/>
        <v>195</v>
      </c>
    </row>
    <row r="32" spans="1:13" ht="12.75" customHeight="1" x14ac:dyDescent="0.25">
      <c r="A32" s="1"/>
      <c r="B32" s="51"/>
      <c r="C32" s="52">
        <v>5</v>
      </c>
      <c r="D32" s="50">
        <f t="shared" ref="D32:M32" si="5">FLOOR(PRODUCT(0.88,D33),5)</f>
        <v>190</v>
      </c>
      <c r="E32" s="50">
        <f t="shared" si="5"/>
        <v>195</v>
      </c>
      <c r="F32" s="50">
        <f t="shared" si="5"/>
        <v>200</v>
      </c>
      <c r="G32" s="50">
        <f t="shared" si="5"/>
        <v>200</v>
      </c>
      <c r="H32" s="50">
        <f t="shared" si="5"/>
        <v>205</v>
      </c>
      <c r="I32" s="50">
        <f t="shared" si="5"/>
        <v>210</v>
      </c>
      <c r="J32" s="50">
        <f t="shared" si="5"/>
        <v>215</v>
      </c>
      <c r="K32" s="50">
        <f t="shared" si="5"/>
        <v>220</v>
      </c>
      <c r="L32" s="50">
        <f t="shared" si="5"/>
        <v>225</v>
      </c>
      <c r="M32" s="50">
        <f t="shared" si="5"/>
        <v>230</v>
      </c>
    </row>
    <row r="33" spans="1:13" ht="12.75" customHeight="1" x14ac:dyDescent="0.25">
      <c r="A33" s="1"/>
      <c r="B33" s="51"/>
      <c r="C33" s="52">
        <v>5</v>
      </c>
      <c r="D33" s="53">
        <f>ROUND(((H21-(H21*$J$21))/$F$19),(0/5))*$F$19</f>
        <v>217.5</v>
      </c>
      <c r="E33" s="53">
        <f t="shared" ref="E33:M33" si="6">D70</f>
        <v>222.5</v>
      </c>
      <c r="F33" s="53">
        <f t="shared" si="6"/>
        <v>227.5</v>
      </c>
      <c r="G33" s="53">
        <f t="shared" si="6"/>
        <v>232.5</v>
      </c>
      <c r="H33" s="53">
        <f t="shared" si="6"/>
        <v>237.5</v>
      </c>
      <c r="I33" s="53">
        <f t="shared" si="6"/>
        <v>242.5</v>
      </c>
      <c r="J33" s="53">
        <f t="shared" si="6"/>
        <v>247.5</v>
      </c>
      <c r="K33" s="53">
        <f t="shared" si="6"/>
        <v>252.5</v>
      </c>
      <c r="L33" s="53">
        <f t="shared" si="6"/>
        <v>257.5</v>
      </c>
      <c r="M33" s="53">
        <f t="shared" si="6"/>
        <v>262.5</v>
      </c>
    </row>
    <row r="34" spans="1:13" ht="12.75" customHeight="1" x14ac:dyDescent="0.25">
      <c r="A34" s="1"/>
      <c r="B34" s="51"/>
      <c r="C34" s="54"/>
      <c r="D34" s="55"/>
      <c r="E34" s="55"/>
      <c r="F34" s="55"/>
      <c r="G34" s="55"/>
      <c r="H34" s="55"/>
      <c r="I34" s="55"/>
      <c r="J34" s="55"/>
      <c r="K34" s="55"/>
      <c r="L34" s="55"/>
      <c r="M34" s="55"/>
    </row>
    <row r="35" spans="1:13" ht="12.75" customHeight="1" x14ac:dyDescent="0.25">
      <c r="A35" s="1"/>
      <c r="B35" s="48" t="str">
        <f>D22</f>
        <v>Press de banca</v>
      </c>
      <c r="C35" s="52">
        <v>5</v>
      </c>
      <c r="D35" s="50">
        <f t="shared" ref="D35:M35" si="7">FLOOR(PRODUCT(0.5,D39),5)</f>
        <v>90</v>
      </c>
      <c r="E35" s="50">
        <f t="shared" si="7"/>
        <v>95</v>
      </c>
      <c r="F35" s="50">
        <f t="shared" si="7"/>
        <v>95</v>
      </c>
      <c r="G35" s="50">
        <f t="shared" si="7"/>
        <v>95</v>
      </c>
      <c r="H35" s="50">
        <f t="shared" si="7"/>
        <v>95</v>
      </c>
      <c r="I35" s="50">
        <f t="shared" si="7"/>
        <v>100</v>
      </c>
      <c r="J35" s="50">
        <f t="shared" si="7"/>
        <v>100</v>
      </c>
      <c r="K35" s="50">
        <f t="shared" si="7"/>
        <v>100</v>
      </c>
      <c r="L35" s="50">
        <f t="shared" si="7"/>
        <v>100</v>
      </c>
      <c r="M35" s="50">
        <f t="shared" si="7"/>
        <v>105</v>
      </c>
    </row>
    <row r="36" spans="1:13" ht="12.75" customHeight="1" x14ac:dyDescent="0.25">
      <c r="A36" s="1"/>
      <c r="B36" s="51"/>
      <c r="C36" s="52">
        <v>5</v>
      </c>
      <c r="D36" s="50">
        <f t="shared" ref="D36:M36" si="8">FLOOR(PRODUCT(0.63,D39),5)</f>
        <v>115</v>
      </c>
      <c r="E36" s="50">
        <f t="shared" si="8"/>
        <v>115</v>
      </c>
      <c r="F36" s="50">
        <f t="shared" si="8"/>
        <v>120</v>
      </c>
      <c r="G36" s="50">
        <f t="shared" si="8"/>
        <v>120</v>
      </c>
      <c r="H36" s="50">
        <f t="shared" si="8"/>
        <v>120</v>
      </c>
      <c r="I36" s="50">
        <f t="shared" si="8"/>
        <v>125</v>
      </c>
      <c r="J36" s="50">
        <f t="shared" si="8"/>
        <v>125</v>
      </c>
      <c r="K36" s="50">
        <f t="shared" si="8"/>
        <v>125</v>
      </c>
      <c r="L36" s="50">
        <f t="shared" si="8"/>
        <v>130</v>
      </c>
      <c r="M36" s="50">
        <f t="shared" si="8"/>
        <v>130</v>
      </c>
    </row>
    <row r="37" spans="1:13" ht="12.75" customHeight="1" x14ac:dyDescent="0.25">
      <c r="A37" s="1"/>
      <c r="B37" s="51"/>
      <c r="C37" s="52">
        <v>5</v>
      </c>
      <c r="D37" s="50">
        <f t="shared" ref="D37:M37" si="9">FLOOR(PRODUCT(0.75,D39),5)</f>
        <v>140</v>
      </c>
      <c r="E37" s="50">
        <f t="shared" si="9"/>
        <v>140</v>
      </c>
      <c r="F37" s="50">
        <f t="shared" si="9"/>
        <v>140</v>
      </c>
      <c r="G37" s="50">
        <f t="shared" si="9"/>
        <v>145</v>
      </c>
      <c r="H37" s="50">
        <f t="shared" si="9"/>
        <v>145</v>
      </c>
      <c r="I37" s="50">
        <f t="shared" si="9"/>
        <v>150</v>
      </c>
      <c r="J37" s="50">
        <f t="shared" si="9"/>
        <v>150</v>
      </c>
      <c r="K37" s="50">
        <f t="shared" si="9"/>
        <v>150</v>
      </c>
      <c r="L37" s="50">
        <f t="shared" si="9"/>
        <v>155</v>
      </c>
      <c r="M37" s="50">
        <f t="shared" si="9"/>
        <v>155</v>
      </c>
    </row>
    <row r="38" spans="1:13" ht="12.75" customHeight="1" x14ac:dyDescent="0.25">
      <c r="A38" s="1"/>
      <c r="B38" s="51"/>
      <c r="C38" s="52">
        <v>5</v>
      </c>
      <c r="D38" s="50">
        <f t="shared" ref="D38:M38" si="10">FLOOR(PRODUCT(0.88,D39),5)</f>
        <v>165</v>
      </c>
      <c r="E38" s="50">
        <f t="shared" si="10"/>
        <v>165</v>
      </c>
      <c r="F38" s="50">
        <f t="shared" si="10"/>
        <v>165</v>
      </c>
      <c r="G38" s="50">
        <f t="shared" si="10"/>
        <v>170</v>
      </c>
      <c r="H38" s="50">
        <f t="shared" si="10"/>
        <v>170</v>
      </c>
      <c r="I38" s="50">
        <f t="shared" si="10"/>
        <v>175</v>
      </c>
      <c r="J38" s="50">
        <f t="shared" si="10"/>
        <v>175</v>
      </c>
      <c r="K38" s="50">
        <f t="shared" si="10"/>
        <v>180</v>
      </c>
      <c r="L38" s="50">
        <f t="shared" si="10"/>
        <v>180</v>
      </c>
      <c r="M38" s="50">
        <f t="shared" si="10"/>
        <v>180</v>
      </c>
    </row>
    <row r="39" spans="1:13" ht="12.75" customHeight="1" x14ac:dyDescent="0.25">
      <c r="A39" s="1"/>
      <c r="B39" s="51"/>
      <c r="C39" s="52">
        <v>5</v>
      </c>
      <c r="D39" s="53">
        <f>ROUND(((H22-(H22*$J$22))/$F$19),(0/5))*$F$19</f>
        <v>187.5</v>
      </c>
      <c r="E39" s="53">
        <f t="shared" ref="E39:M39" si="11">D77</f>
        <v>190</v>
      </c>
      <c r="F39" s="53">
        <f t="shared" si="11"/>
        <v>192.5</v>
      </c>
      <c r="G39" s="53">
        <f t="shared" si="11"/>
        <v>195</v>
      </c>
      <c r="H39" s="53">
        <f t="shared" si="11"/>
        <v>197.5</v>
      </c>
      <c r="I39" s="53">
        <f t="shared" si="11"/>
        <v>200</v>
      </c>
      <c r="J39" s="53">
        <f t="shared" si="11"/>
        <v>202.5</v>
      </c>
      <c r="K39" s="53">
        <f t="shared" si="11"/>
        <v>205</v>
      </c>
      <c r="L39" s="53">
        <f t="shared" si="11"/>
        <v>207.5</v>
      </c>
      <c r="M39" s="53">
        <f t="shared" si="11"/>
        <v>210</v>
      </c>
    </row>
    <row r="40" spans="1:13" ht="12.75" customHeight="1" x14ac:dyDescent="0.25">
      <c r="A40" s="1"/>
      <c r="B40" s="51"/>
      <c r="C40" s="56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1" spans="1:13" ht="12.75" customHeight="1" x14ac:dyDescent="0.25">
      <c r="A41" s="1"/>
      <c r="B41" s="48" t="str">
        <f>D23</f>
        <v>Remo con barra</v>
      </c>
      <c r="C41" s="52">
        <v>5</v>
      </c>
      <c r="D41" s="50">
        <f t="shared" ref="D41:M41" si="12">FLOOR(PRODUCT(0.5,D45),5)</f>
        <v>80</v>
      </c>
      <c r="E41" s="50">
        <f t="shared" si="12"/>
        <v>80</v>
      </c>
      <c r="F41" s="50">
        <f t="shared" si="12"/>
        <v>85</v>
      </c>
      <c r="G41" s="50">
        <f t="shared" si="12"/>
        <v>85</v>
      </c>
      <c r="H41" s="50">
        <f t="shared" si="12"/>
        <v>85</v>
      </c>
      <c r="I41" s="50">
        <f t="shared" si="12"/>
        <v>85</v>
      </c>
      <c r="J41" s="50">
        <f t="shared" si="12"/>
        <v>90</v>
      </c>
      <c r="K41" s="50">
        <f t="shared" si="12"/>
        <v>90</v>
      </c>
      <c r="L41" s="50">
        <f t="shared" si="12"/>
        <v>90</v>
      </c>
      <c r="M41" s="50">
        <f t="shared" si="12"/>
        <v>90</v>
      </c>
    </row>
    <row r="42" spans="1:13" ht="12.75" customHeight="1" x14ac:dyDescent="0.25">
      <c r="A42" s="1"/>
      <c r="B42" s="57" t="s">
        <v>4</v>
      </c>
      <c r="C42" s="52">
        <v>5</v>
      </c>
      <c r="D42" s="50">
        <f t="shared" ref="D42:M42" si="13">FLOOR(PRODUCT(0.63,D45),5)</f>
        <v>100</v>
      </c>
      <c r="E42" s="50">
        <f t="shared" si="13"/>
        <v>105</v>
      </c>
      <c r="F42" s="50">
        <f t="shared" si="13"/>
        <v>105</v>
      </c>
      <c r="G42" s="50">
        <f t="shared" si="13"/>
        <v>105</v>
      </c>
      <c r="H42" s="50">
        <f t="shared" si="13"/>
        <v>110</v>
      </c>
      <c r="I42" s="50">
        <f t="shared" si="13"/>
        <v>110</v>
      </c>
      <c r="J42" s="50">
        <f t="shared" si="13"/>
        <v>110</v>
      </c>
      <c r="K42" s="50">
        <f t="shared" si="13"/>
        <v>110</v>
      </c>
      <c r="L42" s="50">
        <f t="shared" si="13"/>
        <v>115</v>
      </c>
      <c r="M42" s="50">
        <f t="shared" si="13"/>
        <v>115</v>
      </c>
    </row>
    <row r="43" spans="1:13" ht="12.75" customHeight="1" x14ac:dyDescent="0.25">
      <c r="A43" s="1"/>
      <c r="B43" s="51"/>
      <c r="C43" s="52">
        <v>5</v>
      </c>
      <c r="D43" s="50">
        <f t="shared" ref="D43:M43" si="14">FLOOR(PRODUCT(0.75,D45),5)</f>
        <v>120</v>
      </c>
      <c r="E43" s="50">
        <f t="shared" si="14"/>
        <v>125</v>
      </c>
      <c r="F43" s="50">
        <f t="shared" si="14"/>
        <v>125</v>
      </c>
      <c r="G43" s="50">
        <f t="shared" si="14"/>
        <v>125</v>
      </c>
      <c r="H43" s="50">
        <f t="shared" si="14"/>
        <v>130</v>
      </c>
      <c r="I43" s="50">
        <f t="shared" si="14"/>
        <v>130</v>
      </c>
      <c r="J43" s="50">
        <f t="shared" si="14"/>
        <v>135</v>
      </c>
      <c r="K43" s="50">
        <f t="shared" si="14"/>
        <v>135</v>
      </c>
      <c r="L43" s="50">
        <f t="shared" si="14"/>
        <v>135</v>
      </c>
      <c r="M43" s="50">
        <f t="shared" si="14"/>
        <v>140</v>
      </c>
    </row>
    <row r="44" spans="1:13" ht="12.75" customHeight="1" x14ac:dyDescent="0.25">
      <c r="A44" s="1"/>
      <c r="B44" s="51"/>
      <c r="C44" s="52">
        <v>5</v>
      </c>
      <c r="D44" s="50">
        <f t="shared" ref="D44:M44" si="15">FLOOR(PRODUCT(0.88,D45),5)</f>
        <v>145</v>
      </c>
      <c r="E44" s="50">
        <f t="shared" si="15"/>
        <v>145</v>
      </c>
      <c r="F44" s="50">
        <f t="shared" si="15"/>
        <v>145</v>
      </c>
      <c r="G44" s="50">
        <f t="shared" si="15"/>
        <v>150</v>
      </c>
      <c r="H44" s="50">
        <f t="shared" si="15"/>
        <v>150</v>
      </c>
      <c r="I44" s="50">
        <f t="shared" si="15"/>
        <v>155</v>
      </c>
      <c r="J44" s="50">
        <f t="shared" si="15"/>
        <v>155</v>
      </c>
      <c r="K44" s="50">
        <f t="shared" si="15"/>
        <v>160</v>
      </c>
      <c r="L44" s="50">
        <f t="shared" si="15"/>
        <v>160</v>
      </c>
      <c r="M44" s="50">
        <f t="shared" si="15"/>
        <v>165</v>
      </c>
    </row>
    <row r="45" spans="1:13" ht="12.75" customHeight="1" x14ac:dyDescent="0.25">
      <c r="A45" s="58"/>
      <c r="B45" s="59"/>
      <c r="C45" s="60">
        <v>5</v>
      </c>
      <c r="D45" s="53">
        <f>ROUND(((H23-(H23*$J$23))/$F$19),(0/5))*$F$19</f>
        <v>165</v>
      </c>
      <c r="E45" s="61">
        <f t="shared" ref="E45:M45" si="16">D84</f>
        <v>167.5</v>
      </c>
      <c r="F45" s="61">
        <f t="shared" si="16"/>
        <v>170</v>
      </c>
      <c r="G45" s="61">
        <f t="shared" si="16"/>
        <v>172.5</v>
      </c>
      <c r="H45" s="61">
        <f t="shared" si="16"/>
        <v>175</v>
      </c>
      <c r="I45" s="61">
        <f t="shared" si="16"/>
        <v>177.5</v>
      </c>
      <c r="J45" s="61">
        <f t="shared" si="16"/>
        <v>180</v>
      </c>
      <c r="K45" s="61">
        <f t="shared" si="16"/>
        <v>182.5</v>
      </c>
      <c r="L45" s="61">
        <f t="shared" si="16"/>
        <v>185</v>
      </c>
      <c r="M45" s="61">
        <f t="shared" si="16"/>
        <v>187.5</v>
      </c>
    </row>
    <row r="46" spans="1:13" ht="12.75" customHeight="1" x14ac:dyDescent="0.25">
      <c r="A46" s="62" t="s">
        <v>37</v>
      </c>
      <c r="B46" s="198" t="s">
        <v>35</v>
      </c>
      <c r="C46" s="49" t="s">
        <v>5</v>
      </c>
      <c r="D46" s="64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2.75" customHeight="1" x14ac:dyDescent="0.25">
      <c r="A47" s="66" t="s">
        <v>38</v>
      </c>
      <c r="B47" s="199" t="s">
        <v>36</v>
      </c>
      <c r="C47" s="52" t="s">
        <v>6</v>
      </c>
      <c r="D47" s="64"/>
      <c r="E47" s="65"/>
      <c r="F47" s="65"/>
      <c r="G47" s="65"/>
      <c r="H47" s="65"/>
      <c r="I47" s="65"/>
      <c r="J47" s="65"/>
      <c r="K47" s="65"/>
      <c r="L47" s="65"/>
      <c r="M47" s="65"/>
    </row>
    <row r="48" spans="1:13" ht="12.75" customHeight="1" x14ac:dyDescent="0.25">
      <c r="A48" s="44" t="s">
        <v>40</v>
      </c>
      <c r="B48" s="45"/>
      <c r="C48" s="46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1:13" ht="12.75" customHeight="1" x14ac:dyDescent="0.25">
      <c r="A49" s="68" t="s">
        <v>43</v>
      </c>
      <c r="B49" s="48" t="str">
        <f>B29</f>
        <v>Sentadilla</v>
      </c>
      <c r="C49" s="49">
        <v>5</v>
      </c>
      <c r="D49" s="50">
        <f t="shared" ref="D49:M49" si="17">D29</f>
        <v>105</v>
      </c>
      <c r="E49" s="50">
        <f t="shared" si="17"/>
        <v>110</v>
      </c>
      <c r="F49" s="50">
        <f t="shared" si="17"/>
        <v>110</v>
      </c>
      <c r="G49" s="50">
        <f t="shared" si="17"/>
        <v>115</v>
      </c>
      <c r="H49" s="50">
        <f t="shared" si="17"/>
        <v>115</v>
      </c>
      <c r="I49" s="50">
        <f t="shared" si="17"/>
        <v>120</v>
      </c>
      <c r="J49" s="50">
        <f t="shared" si="17"/>
        <v>120</v>
      </c>
      <c r="K49" s="50">
        <f t="shared" si="17"/>
        <v>125</v>
      </c>
      <c r="L49" s="50">
        <f t="shared" si="17"/>
        <v>125</v>
      </c>
      <c r="M49" s="50">
        <f t="shared" si="17"/>
        <v>130</v>
      </c>
    </row>
    <row r="50" spans="1:13" ht="12.75" customHeight="1" x14ac:dyDescent="0.25">
      <c r="A50" s="1"/>
      <c r="B50" s="51"/>
      <c r="C50" s="52">
        <v>5</v>
      </c>
      <c r="D50" s="50">
        <f t="shared" ref="D50:M50" si="18">D30</f>
        <v>135</v>
      </c>
      <c r="E50" s="50">
        <f t="shared" si="18"/>
        <v>140</v>
      </c>
      <c r="F50" s="50">
        <f t="shared" si="18"/>
        <v>140</v>
      </c>
      <c r="G50" s="50">
        <f t="shared" si="18"/>
        <v>145</v>
      </c>
      <c r="H50" s="50">
        <f t="shared" si="18"/>
        <v>145</v>
      </c>
      <c r="I50" s="50">
        <f t="shared" si="18"/>
        <v>150</v>
      </c>
      <c r="J50" s="50">
        <f t="shared" si="18"/>
        <v>155</v>
      </c>
      <c r="K50" s="50">
        <f t="shared" si="18"/>
        <v>155</v>
      </c>
      <c r="L50" s="50">
        <f t="shared" si="18"/>
        <v>160</v>
      </c>
      <c r="M50" s="50">
        <f t="shared" si="18"/>
        <v>165</v>
      </c>
    </row>
    <row r="51" spans="1:13" ht="12.75" customHeight="1" x14ac:dyDescent="0.25">
      <c r="A51" s="1"/>
      <c r="B51" s="51"/>
      <c r="C51" s="52">
        <v>5</v>
      </c>
      <c r="D51" s="50">
        <f t="shared" ref="D51:M51" si="19">D31</f>
        <v>160</v>
      </c>
      <c r="E51" s="50">
        <f t="shared" si="19"/>
        <v>165</v>
      </c>
      <c r="F51" s="50">
        <f t="shared" si="19"/>
        <v>170</v>
      </c>
      <c r="G51" s="50">
        <f t="shared" si="19"/>
        <v>170</v>
      </c>
      <c r="H51" s="50">
        <f t="shared" si="19"/>
        <v>175</v>
      </c>
      <c r="I51" s="50">
        <f t="shared" si="19"/>
        <v>180</v>
      </c>
      <c r="J51" s="50">
        <f t="shared" si="19"/>
        <v>185</v>
      </c>
      <c r="K51" s="50">
        <f t="shared" si="19"/>
        <v>185</v>
      </c>
      <c r="L51" s="50">
        <f t="shared" si="19"/>
        <v>190</v>
      </c>
      <c r="M51" s="50">
        <f t="shared" si="19"/>
        <v>195</v>
      </c>
    </row>
    <row r="52" spans="1:13" ht="12.75" customHeight="1" x14ac:dyDescent="0.25">
      <c r="A52" s="1"/>
      <c r="B52" s="51"/>
      <c r="C52" s="52">
        <v>5</v>
      </c>
      <c r="D52" s="53">
        <f t="shared" ref="D52:M52" si="20">D31</f>
        <v>160</v>
      </c>
      <c r="E52" s="53">
        <f t="shared" si="20"/>
        <v>165</v>
      </c>
      <c r="F52" s="53">
        <f t="shared" si="20"/>
        <v>170</v>
      </c>
      <c r="G52" s="53">
        <f t="shared" si="20"/>
        <v>170</v>
      </c>
      <c r="H52" s="53">
        <f t="shared" si="20"/>
        <v>175</v>
      </c>
      <c r="I52" s="53">
        <f t="shared" si="20"/>
        <v>180</v>
      </c>
      <c r="J52" s="53">
        <f t="shared" si="20"/>
        <v>185</v>
      </c>
      <c r="K52" s="53">
        <f t="shared" si="20"/>
        <v>185</v>
      </c>
      <c r="L52" s="53">
        <f t="shared" si="20"/>
        <v>190</v>
      </c>
      <c r="M52" s="53">
        <f t="shared" si="20"/>
        <v>195</v>
      </c>
    </row>
    <row r="53" spans="1:13" ht="12.75" customHeight="1" x14ac:dyDescent="0.25">
      <c r="A53" s="1"/>
      <c r="B53" s="51"/>
      <c r="C53" s="54"/>
      <c r="D53" s="55"/>
      <c r="E53" s="55"/>
      <c r="F53" s="55"/>
      <c r="G53" s="55"/>
      <c r="H53" s="55"/>
      <c r="I53" s="55"/>
      <c r="J53" s="55"/>
      <c r="K53" s="55"/>
      <c r="L53" s="55"/>
      <c r="M53" s="55"/>
    </row>
    <row r="54" spans="1:13" ht="12.75" customHeight="1" x14ac:dyDescent="0.25">
      <c r="A54" s="1"/>
      <c r="B54" s="195" t="s">
        <v>17</v>
      </c>
      <c r="C54" s="52">
        <v>5</v>
      </c>
      <c r="D54" s="50">
        <f t="shared" ref="D54:M54" si="21">FLOOR(PRODUCT(0.63,D57),5)</f>
        <v>85</v>
      </c>
      <c r="E54" s="50">
        <f t="shared" si="21"/>
        <v>85</v>
      </c>
      <c r="F54" s="50">
        <f t="shared" si="21"/>
        <v>85</v>
      </c>
      <c r="G54" s="50">
        <f t="shared" si="21"/>
        <v>90</v>
      </c>
      <c r="H54" s="50">
        <f t="shared" si="21"/>
        <v>90</v>
      </c>
      <c r="I54" s="50">
        <f t="shared" si="21"/>
        <v>90</v>
      </c>
      <c r="J54" s="50">
        <f t="shared" si="21"/>
        <v>95</v>
      </c>
      <c r="K54" s="50">
        <f t="shared" si="21"/>
        <v>95</v>
      </c>
      <c r="L54" s="50">
        <f t="shared" si="21"/>
        <v>95</v>
      </c>
      <c r="M54" s="50">
        <f t="shared" si="21"/>
        <v>100</v>
      </c>
    </row>
    <row r="55" spans="1:13" ht="12.75" customHeight="1" x14ac:dyDescent="0.25">
      <c r="A55" s="1"/>
      <c r="B55" s="57"/>
      <c r="C55" s="52">
        <v>5</v>
      </c>
      <c r="D55" s="50">
        <f t="shared" ref="D55:M55" si="22">FLOOR(PRODUCT(0.75,D57),5)</f>
        <v>100</v>
      </c>
      <c r="E55" s="50">
        <f t="shared" si="22"/>
        <v>105</v>
      </c>
      <c r="F55" s="50">
        <f t="shared" si="22"/>
        <v>105</v>
      </c>
      <c r="G55" s="50">
        <f t="shared" si="22"/>
        <v>105</v>
      </c>
      <c r="H55" s="50">
        <f t="shared" si="22"/>
        <v>110</v>
      </c>
      <c r="I55" s="50">
        <f t="shared" si="22"/>
        <v>110</v>
      </c>
      <c r="J55" s="50">
        <f t="shared" si="22"/>
        <v>110</v>
      </c>
      <c r="K55" s="50">
        <f t="shared" si="22"/>
        <v>115</v>
      </c>
      <c r="L55" s="50">
        <f t="shared" si="22"/>
        <v>115</v>
      </c>
      <c r="M55" s="50">
        <f t="shared" si="22"/>
        <v>120</v>
      </c>
    </row>
    <row r="56" spans="1:13" ht="12.75" customHeight="1" x14ac:dyDescent="0.25">
      <c r="A56" s="1"/>
      <c r="B56" s="51"/>
      <c r="C56" s="52">
        <v>5</v>
      </c>
      <c r="D56" s="50">
        <f t="shared" ref="D56:M56" si="23">FLOOR(PRODUCT(0.88,D57),5)</f>
        <v>120</v>
      </c>
      <c r="E56" s="50">
        <f t="shared" si="23"/>
        <v>120</v>
      </c>
      <c r="F56" s="50">
        <f t="shared" si="23"/>
        <v>125</v>
      </c>
      <c r="G56" s="50">
        <f t="shared" si="23"/>
        <v>125</v>
      </c>
      <c r="H56" s="50">
        <f t="shared" si="23"/>
        <v>125</v>
      </c>
      <c r="I56" s="50">
        <f t="shared" si="23"/>
        <v>130</v>
      </c>
      <c r="J56" s="50">
        <f t="shared" si="23"/>
        <v>130</v>
      </c>
      <c r="K56" s="50">
        <f t="shared" si="23"/>
        <v>135</v>
      </c>
      <c r="L56" s="50">
        <f t="shared" si="23"/>
        <v>135</v>
      </c>
      <c r="M56" s="50">
        <f t="shared" si="23"/>
        <v>140</v>
      </c>
    </row>
    <row r="57" spans="1:13" ht="12.75" customHeight="1" x14ac:dyDescent="0.25">
      <c r="A57" s="1"/>
      <c r="B57" s="51"/>
      <c r="C57" s="52">
        <v>5</v>
      </c>
      <c r="D57" s="53">
        <f>ROUND(((H24-(H24*$J$24))/$F$19),(0/5))*$F$19</f>
        <v>137.5</v>
      </c>
      <c r="E57" s="61">
        <f t="shared" ref="E57:M57" si="24">D57+$I$24</f>
        <v>140</v>
      </c>
      <c r="F57" s="61">
        <f t="shared" si="24"/>
        <v>142.5</v>
      </c>
      <c r="G57" s="61">
        <f t="shared" si="24"/>
        <v>145</v>
      </c>
      <c r="H57" s="61">
        <f t="shared" si="24"/>
        <v>147.5</v>
      </c>
      <c r="I57" s="61">
        <f t="shared" si="24"/>
        <v>150</v>
      </c>
      <c r="J57" s="61">
        <f t="shared" si="24"/>
        <v>152.5</v>
      </c>
      <c r="K57" s="61">
        <f t="shared" si="24"/>
        <v>155</v>
      </c>
      <c r="L57" s="61">
        <f t="shared" si="24"/>
        <v>157.5</v>
      </c>
      <c r="M57" s="61">
        <f t="shared" si="24"/>
        <v>160</v>
      </c>
    </row>
    <row r="58" spans="1:13" ht="12.75" customHeight="1" x14ac:dyDescent="0.25">
      <c r="A58" s="1"/>
      <c r="B58" s="51"/>
      <c r="C58" s="56"/>
      <c r="D58" s="55"/>
      <c r="E58" s="55"/>
      <c r="F58" s="55"/>
      <c r="G58" s="55"/>
      <c r="H58" s="55"/>
      <c r="I58" s="55"/>
      <c r="J58" s="55"/>
      <c r="K58" s="55"/>
      <c r="L58" s="55"/>
      <c r="M58" s="55"/>
    </row>
    <row r="59" spans="1:13" ht="12.75" customHeight="1" x14ac:dyDescent="0.25">
      <c r="A59" s="1"/>
      <c r="B59" s="48" t="str">
        <f>D25</f>
        <v>Peso muerto</v>
      </c>
      <c r="C59" s="52">
        <v>5</v>
      </c>
      <c r="D59" s="50">
        <f t="shared" ref="D59:M59" si="25">FLOOR(PRODUCT(0.63,D62),5)</f>
        <v>165</v>
      </c>
      <c r="E59" s="50">
        <f t="shared" si="25"/>
        <v>170</v>
      </c>
      <c r="F59" s="50">
        <f t="shared" si="25"/>
        <v>170</v>
      </c>
      <c r="G59" s="50">
        <f t="shared" si="25"/>
        <v>175</v>
      </c>
      <c r="H59" s="50">
        <f t="shared" si="25"/>
        <v>175</v>
      </c>
      <c r="I59" s="50">
        <f t="shared" si="25"/>
        <v>180</v>
      </c>
      <c r="J59" s="50">
        <f t="shared" si="25"/>
        <v>185</v>
      </c>
      <c r="K59" s="50">
        <f t="shared" si="25"/>
        <v>185</v>
      </c>
      <c r="L59" s="50">
        <f t="shared" si="25"/>
        <v>190</v>
      </c>
      <c r="M59" s="50">
        <f t="shared" si="25"/>
        <v>195</v>
      </c>
    </row>
    <row r="60" spans="1:13" ht="12.75" customHeight="1" x14ac:dyDescent="0.25">
      <c r="A60" s="1"/>
      <c r="B60" s="57"/>
      <c r="C60" s="52">
        <v>5</v>
      </c>
      <c r="D60" s="50">
        <f t="shared" ref="D60:M60" si="26">FLOOR(PRODUCT(0.75,D62),5)</f>
        <v>195</v>
      </c>
      <c r="E60" s="50">
        <f t="shared" si="26"/>
        <v>200</v>
      </c>
      <c r="F60" s="50">
        <f t="shared" si="26"/>
        <v>205</v>
      </c>
      <c r="G60" s="50">
        <f t="shared" si="26"/>
        <v>210</v>
      </c>
      <c r="H60" s="50">
        <f t="shared" si="26"/>
        <v>210</v>
      </c>
      <c r="I60" s="50">
        <f t="shared" si="26"/>
        <v>215</v>
      </c>
      <c r="J60" s="50">
        <f t="shared" si="26"/>
        <v>220</v>
      </c>
      <c r="K60" s="50">
        <f t="shared" si="26"/>
        <v>225</v>
      </c>
      <c r="L60" s="50">
        <f t="shared" si="26"/>
        <v>225</v>
      </c>
      <c r="M60" s="50">
        <f t="shared" si="26"/>
        <v>230</v>
      </c>
    </row>
    <row r="61" spans="1:13" ht="12.75" customHeight="1" x14ac:dyDescent="0.25">
      <c r="A61" s="1"/>
      <c r="B61" s="51"/>
      <c r="C61" s="52">
        <v>5</v>
      </c>
      <c r="D61" s="50">
        <f t="shared" ref="D61:M61" si="27">FLOOR(PRODUCT(0.88,D62),5)</f>
        <v>230</v>
      </c>
      <c r="E61" s="50">
        <f t="shared" si="27"/>
        <v>235</v>
      </c>
      <c r="F61" s="50">
        <f t="shared" si="27"/>
        <v>240</v>
      </c>
      <c r="G61" s="50">
        <f t="shared" si="27"/>
        <v>245</v>
      </c>
      <c r="H61" s="50">
        <f t="shared" si="27"/>
        <v>250</v>
      </c>
      <c r="I61" s="50">
        <f t="shared" si="27"/>
        <v>255</v>
      </c>
      <c r="J61" s="50">
        <f t="shared" si="27"/>
        <v>255</v>
      </c>
      <c r="K61" s="50">
        <f t="shared" si="27"/>
        <v>260</v>
      </c>
      <c r="L61" s="50">
        <f t="shared" si="27"/>
        <v>265</v>
      </c>
      <c r="M61" s="50">
        <f t="shared" si="27"/>
        <v>270</v>
      </c>
    </row>
    <row r="62" spans="1:13" ht="12.75" customHeight="1" x14ac:dyDescent="0.25">
      <c r="A62" s="58"/>
      <c r="B62" s="59"/>
      <c r="C62" s="60">
        <v>5</v>
      </c>
      <c r="D62" s="53">
        <f>ROUND(((H25-(H25*$J$25))/$F$19),(0/5))*$F$19</f>
        <v>265</v>
      </c>
      <c r="E62" s="61">
        <f t="shared" ref="E62:M62" si="28">D62+$I$25</f>
        <v>270</v>
      </c>
      <c r="F62" s="61">
        <f t="shared" si="28"/>
        <v>275</v>
      </c>
      <c r="G62" s="61">
        <f t="shared" si="28"/>
        <v>280</v>
      </c>
      <c r="H62" s="61">
        <f t="shared" si="28"/>
        <v>285</v>
      </c>
      <c r="I62" s="61">
        <f t="shared" si="28"/>
        <v>290</v>
      </c>
      <c r="J62" s="61">
        <f t="shared" si="28"/>
        <v>295</v>
      </c>
      <c r="K62" s="61">
        <f t="shared" si="28"/>
        <v>300</v>
      </c>
      <c r="L62" s="61">
        <f t="shared" si="28"/>
        <v>305</v>
      </c>
      <c r="M62" s="61">
        <f t="shared" si="28"/>
        <v>310</v>
      </c>
    </row>
    <row r="63" spans="1:13" ht="12.75" customHeight="1" x14ac:dyDescent="0.25">
      <c r="A63" s="62" t="s">
        <v>37</v>
      </c>
      <c r="B63" s="63" t="s">
        <v>36</v>
      </c>
      <c r="C63" s="49" t="s">
        <v>7</v>
      </c>
      <c r="D63" s="64"/>
      <c r="E63" s="65"/>
      <c r="F63" s="65"/>
      <c r="G63" s="65"/>
      <c r="H63" s="65"/>
      <c r="I63" s="65"/>
      <c r="J63" s="65"/>
      <c r="K63" s="65"/>
      <c r="L63" s="65"/>
      <c r="M63" s="65"/>
    </row>
    <row r="64" spans="1:13" ht="12.75" customHeight="1" x14ac:dyDescent="0.25">
      <c r="A64" s="66" t="s">
        <v>38</v>
      </c>
      <c r="B64" s="48"/>
      <c r="C64" s="52"/>
      <c r="D64" s="64"/>
      <c r="E64" s="65"/>
      <c r="F64" s="65"/>
      <c r="G64" s="65"/>
      <c r="H64" s="65"/>
      <c r="I64" s="65"/>
      <c r="J64" s="65"/>
      <c r="K64" s="65"/>
      <c r="L64" s="65"/>
      <c r="M64" s="65"/>
    </row>
    <row r="65" spans="1:13" ht="12.75" customHeight="1" x14ac:dyDescent="0.25">
      <c r="A65" s="44" t="s">
        <v>41</v>
      </c>
      <c r="B65" s="45"/>
      <c r="C65" s="46"/>
      <c r="D65" s="67"/>
      <c r="E65" s="67"/>
      <c r="F65" s="67"/>
      <c r="G65" s="67"/>
      <c r="H65" s="67"/>
      <c r="I65" s="67"/>
      <c r="J65" s="67"/>
      <c r="K65" s="69"/>
      <c r="L65" s="70"/>
      <c r="M65" s="70"/>
    </row>
    <row r="66" spans="1:13" ht="12.75" customHeight="1" x14ac:dyDescent="0.25">
      <c r="A66" s="71" t="s">
        <v>44</v>
      </c>
      <c r="B66" s="48" t="s">
        <v>14</v>
      </c>
      <c r="C66" s="49">
        <v>5</v>
      </c>
      <c r="D66" s="50">
        <f t="shared" ref="D66:M66" si="29">FLOOR(PRODUCT(0.5,D70),5)</f>
        <v>110</v>
      </c>
      <c r="E66" s="50">
        <f t="shared" si="29"/>
        <v>110</v>
      </c>
      <c r="F66" s="50">
        <f t="shared" si="29"/>
        <v>115</v>
      </c>
      <c r="G66" s="50">
        <f t="shared" si="29"/>
        <v>115</v>
      </c>
      <c r="H66" s="50">
        <f t="shared" si="29"/>
        <v>120</v>
      </c>
      <c r="I66" s="50">
        <f t="shared" si="29"/>
        <v>120</v>
      </c>
      <c r="J66" s="50">
        <f t="shared" si="29"/>
        <v>125</v>
      </c>
      <c r="K66" s="50">
        <f t="shared" si="29"/>
        <v>125</v>
      </c>
      <c r="L66" s="50">
        <f t="shared" si="29"/>
        <v>130</v>
      </c>
      <c r="M66" s="50">
        <f t="shared" si="29"/>
        <v>130</v>
      </c>
    </row>
    <row r="67" spans="1:13" ht="12.75" customHeight="1" x14ac:dyDescent="0.25">
      <c r="A67" s="1"/>
      <c r="B67" s="51"/>
      <c r="C67" s="52">
        <v>5</v>
      </c>
      <c r="D67" s="50">
        <f t="shared" ref="D67:M67" si="30">FLOOR(PRODUCT(0.63,D70),5)</f>
        <v>140</v>
      </c>
      <c r="E67" s="50">
        <f t="shared" si="30"/>
        <v>140</v>
      </c>
      <c r="F67" s="50">
        <f t="shared" si="30"/>
        <v>145</v>
      </c>
      <c r="G67" s="50">
        <f t="shared" si="30"/>
        <v>145</v>
      </c>
      <c r="H67" s="50">
        <f t="shared" si="30"/>
        <v>150</v>
      </c>
      <c r="I67" s="50">
        <f t="shared" si="30"/>
        <v>155</v>
      </c>
      <c r="J67" s="50">
        <f t="shared" si="30"/>
        <v>155</v>
      </c>
      <c r="K67" s="50">
        <f t="shared" si="30"/>
        <v>160</v>
      </c>
      <c r="L67" s="50">
        <f t="shared" si="30"/>
        <v>165</v>
      </c>
      <c r="M67" s="50">
        <f t="shared" si="30"/>
        <v>165</v>
      </c>
    </row>
    <row r="68" spans="1:13" ht="12.75" customHeight="1" x14ac:dyDescent="0.25">
      <c r="A68" s="1"/>
      <c r="B68" s="51"/>
      <c r="C68" s="52">
        <v>5</v>
      </c>
      <c r="D68" s="50">
        <f t="shared" ref="D68:M68" si="31">FLOOR(PRODUCT(0.75,D70),5)</f>
        <v>165</v>
      </c>
      <c r="E68" s="50">
        <f t="shared" si="31"/>
        <v>170</v>
      </c>
      <c r="F68" s="50">
        <f t="shared" si="31"/>
        <v>170</v>
      </c>
      <c r="G68" s="50">
        <f t="shared" si="31"/>
        <v>175</v>
      </c>
      <c r="H68" s="50">
        <f t="shared" si="31"/>
        <v>180</v>
      </c>
      <c r="I68" s="50">
        <f t="shared" si="31"/>
        <v>185</v>
      </c>
      <c r="J68" s="50">
        <f t="shared" si="31"/>
        <v>185</v>
      </c>
      <c r="K68" s="50">
        <f t="shared" si="31"/>
        <v>190</v>
      </c>
      <c r="L68" s="50">
        <f t="shared" si="31"/>
        <v>195</v>
      </c>
      <c r="M68" s="50">
        <f t="shared" si="31"/>
        <v>200</v>
      </c>
    </row>
    <row r="69" spans="1:13" ht="12.75" customHeight="1" x14ac:dyDescent="0.25">
      <c r="A69" s="1"/>
      <c r="B69" s="51"/>
      <c r="C69" s="52">
        <v>5</v>
      </c>
      <c r="D69" s="50">
        <f t="shared" ref="D69:M69" si="32">FLOOR(PRODUCT(0.88,D70),5)</f>
        <v>195</v>
      </c>
      <c r="E69" s="50">
        <f t="shared" si="32"/>
        <v>200</v>
      </c>
      <c r="F69" s="50">
        <f t="shared" si="32"/>
        <v>200</v>
      </c>
      <c r="G69" s="50">
        <f t="shared" si="32"/>
        <v>205</v>
      </c>
      <c r="H69" s="50">
        <f t="shared" si="32"/>
        <v>210</v>
      </c>
      <c r="I69" s="50">
        <f t="shared" si="32"/>
        <v>215</v>
      </c>
      <c r="J69" s="50">
        <f t="shared" si="32"/>
        <v>220</v>
      </c>
      <c r="K69" s="50">
        <f t="shared" si="32"/>
        <v>225</v>
      </c>
      <c r="L69" s="50">
        <f t="shared" si="32"/>
        <v>230</v>
      </c>
      <c r="M69" s="50">
        <f t="shared" si="32"/>
        <v>235</v>
      </c>
    </row>
    <row r="70" spans="1:13" ht="12.75" customHeight="1" x14ac:dyDescent="0.25">
      <c r="A70" s="1"/>
      <c r="B70" s="51"/>
      <c r="C70" s="52">
        <v>3</v>
      </c>
      <c r="D70" s="53">
        <f t="shared" ref="D70:M70" si="33">D33+$I$21</f>
        <v>222.5</v>
      </c>
      <c r="E70" s="53">
        <f t="shared" si="33"/>
        <v>227.5</v>
      </c>
      <c r="F70" s="53">
        <f t="shared" si="33"/>
        <v>232.5</v>
      </c>
      <c r="G70" s="53">
        <f t="shared" si="33"/>
        <v>237.5</v>
      </c>
      <c r="H70" s="53">
        <f t="shared" si="33"/>
        <v>242.5</v>
      </c>
      <c r="I70" s="53">
        <f t="shared" si="33"/>
        <v>247.5</v>
      </c>
      <c r="J70" s="53">
        <f t="shared" si="33"/>
        <v>252.5</v>
      </c>
      <c r="K70" s="53">
        <f t="shared" si="33"/>
        <v>257.5</v>
      </c>
      <c r="L70" s="53">
        <f t="shared" si="33"/>
        <v>262.5</v>
      </c>
      <c r="M70" s="53">
        <f t="shared" si="33"/>
        <v>267.5</v>
      </c>
    </row>
    <row r="71" spans="1:13" ht="12.75" customHeight="1" x14ac:dyDescent="0.25">
      <c r="A71" s="1"/>
      <c r="B71" s="51"/>
      <c r="C71" s="52">
        <v>8</v>
      </c>
      <c r="D71" s="50">
        <f t="shared" ref="D71:M71" si="34">ROUND((0.75*D70),0)</f>
        <v>167</v>
      </c>
      <c r="E71" s="50">
        <f t="shared" si="34"/>
        <v>171</v>
      </c>
      <c r="F71" s="50">
        <f t="shared" si="34"/>
        <v>174</v>
      </c>
      <c r="G71" s="50">
        <f t="shared" si="34"/>
        <v>178</v>
      </c>
      <c r="H71" s="50">
        <f t="shared" si="34"/>
        <v>182</v>
      </c>
      <c r="I71" s="50">
        <f t="shared" si="34"/>
        <v>186</v>
      </c>
      <c r="J71" s="50">
        <f t="shared" si="34"/>
        <v>189</v>
      </c>
      <c r="K71" s="50">
        <f t="shared" si="34"/>
        <v>193</v>
      </c>
      <c r="L71" s="50">
        <f t="shared" si="34"/>
        <v>197</v>
      </c>
      <c r="M71" s="50">
        <f t="shared" si="34"/>
        <v>201</v>
      </c>
    </row>
    <row r="72" spans="1:13" ht="12.75" customHeight="1" x14ac:dyDescent="0.25">
      <c r="A72" s="1"/>
      <c r="B72" s="51"/>
      <c r="C72" s="54"/>
      <c r="D72" s="55"/>
      <c r="E72" s="55"/>
      <c r="F72" s="55"/>
      <c r="G72" s="55"/>
      <c r="H72" s="55"/>
      <c r="I72" s="55"/>
      <c r="J72" s="55"/>
      <c r="K72" s="55"/>
      <c r="L72" s="55"/>
      <c r="M72" s="55"/>
    </row>
    <row r="73" spans="1:13" ht="12.75" customHeight="1" x14ac:dyDescent="0.25">
      <c r="A73" s="1"/>
      <c r="B73" s="48" t="str">
        <f>D22</f>
        <v>Press de banca</v>
      </c>
      <c r="C73" s="52">
        <v>5</v>
      </c>
      <c r="D73" s="50">
        <f t="shared" ref="D73:M73" si="35">FLOOR(PRODUCT(0.5,D77),5)</f>
        <v>95</v>
      </c>
      <c r="E73" s="50">
        <f t="shared" si="35"/>
        <v>95</v>
      </c>
      <c r="F73" s="50">
        <f t="shared" si="35"/>
        <v>95</v>
      </c>
      <c r="G73" s="50">
        <f t="shared" si="35"/>
        <v>95</v>
      </c>
      <c r="H73" s="50">
        <f t="shared" si="35"/>
        <v>100</v>
      </c>
      <c r="I73" s="50">
        <f t="shared" si="35"/>
        <v>100</v>
      </c>
      <c r="J73" s="50">
        <f t="shared" si="35"/>
        <v>100</v>
      </c>
      <c r="K73" s="50">
        <f t="shared" si="35"/>
        <v>100</v>
      </c>
      <c r="L73" s="50">
        <f t="shared" si="35"/>
        <v>105</v>
      </c>
      <c r="M73" s="50">
        <f t="shared" si="35"/>
        <v>105</v>
      </c>
    </row>
    <row r="74" spans="1:13" ht="12.75" customHeight="1" x14ac:dyDescent="0.25">
      <c r="A74" s="1"/>
      <c r="B74" s="51"/>
      <c r="C74" s="52">
        <v>5</v>
      </c>
      <c r="D74" s="50">
        <f t="shared" ref="D74:M74" si="36">FLOOR(PRODUCT(0.63,D77),5)</f>
        <v>115</v>
      </c>
      <c r="E74" s="50">
        <f t="shared" si="36"/>
        <v>120</v>
      </c>
      <c r="F74" s="50">
        <f t="shared" si="36"/>
        <v>120</v>
      </c>
      <c r="G74" s="50">
        <f t="shared" si="36"/>
        <v>120</v>
      </c>
      <c r="H74" s="50">
        <f t="shared" si="36"/>
        <v>125</v>
      </c>
      <c r="I74" s="50">
        <f t="shared" si="36"/>
        <v>125</v>
      </c>
      <c r="J74" s="50">
        <f t="shared" si="36"/>
        <v>125</v>
      </c>
      <c r="K74" s="50">
        <f t="shared" si="36"/>
        <v>130</v>
      </c>
      <c r="L74" s="50">
        <f t="shared" si="36"/>
        <v>130</v>
      </c>
      <c r="M74" s="50">
        <f t="shared" si="36"/>
        <v>130</v>
      </c>
    </row>
    <row r="75" spans="1:13" ht="12.75" customHeight="1" x14ac:dyDescent="0.25">
      <c r="A75" s="1"/>
      <c r="B75" s="51"/>
      <c r="C75" s="52">
        <v>5</v>
      </c>
      <c r="D75" s="50">
        <f t="shared" ref="D75:M75" si="37">FLOOR(PRODUCT(0.75,D77),5)</f>
        <v>140</v>
      </c>
      <c r="E75" s="50">
        <f t="shared" si="37"/>
        <v>140</v>
      </c>
      <c r="F75" s="50">
        <f t="shared" si="37"/>
        <v>145</v>
      </c>
      <c r="G75" s="50">
        <f t="shared" si="37"/>
        <v>145</v>
      </c>
      <c r="H75" s="50">
        <f t="shared" si="37"/>
        <v>150</v>
      </c>
      <c r="I75" s="50">
        <f t="shared" si="37"/>
        <v>150</v>
      </c>
      <c r="J75" s="50">
        <f t="shared" si="37"/>
        <v>150</v>
      </c>
      <c r="K75" s="50">
        <f t="shared" si="37"/>
        <v>155</v>
      </c>
      <c r="L75" s="50">
        <f t="shared" si="37"/>
        <v>155</v>
      </c>
      <c r="M75" s="50">
        <f t="shared" si="37"/>
        <v>155</v>
      </c>
    </row>
    <row r="76" spans="1:13" ht="12.75" customHeight="1" x14ac:dyDescent="0.25">
      <c r="A76" s="1"/>
      <c r="B76" s="51"/>
      <c r="C76" s="52">
        <v>5</v>
      </c>
      <c r="D76" s="50">
        <f t="shared" ref="D76:M76" si="38">FLOOR(PRODUCT(0.88,D77),5)</f>
        <v>165</v>
      </c>
      <c r="E76" s="50">
        <f t="shared" si="38"/>
        <v>165</v>
      </c>
      <c r="F76" s="50">
        <f t="shared" si="38"/>
        <v>170</v>
      </c>
      <c r="G76" s="50">
        <f t="shared" si="38"/>
        <v>170</v>
      </c>
      <c r="H76" s="50">
        <f t="shared" si="38"/>
        <v>175</v>
      </c>
      <c r="I76" s="50">
        <f t="shared" si="38"/>
        <v>175</v>
      </c>
      <c r="J76" s="50">
        <f t="shared" si="38"/>
        <v>180</v>
      </c>
      <c r="K76" s="50">
        <f t="shared" si="38"/>
        <v>180</v>
      </c>
      <c r="L76" s="50">
        <f t="shared" si="38"/>
        <v>180</v>
      </c>
      <c r="M76" s="50">
        <f t="shared" si="38"/>
        <v>185</v>
      </c>
    </row>
    <row r="77" spans="1:13" ht="12.75" customHeight="1" x14ac:dyDescent="0.25">
      <c r="A77" s="1"/>
      <c r="B77" s="51"/>
      <c r="C77" s="52">
        <v>3</v>
      </c>
      <c r="D77" s="53">
        <f t="shared" ref="D77:M77" si="39">D39+$I$22</f>
        <v>190</v>
      </c>
      <c r="E77" s="53">
        <f t="shared" si="39"/>
        <v>192.5</v>
      </c>
      <c r="F77" s="53">
        <f t="shared" si="39"/>
        <v>195</v>
      </c>
      <c r="G77" s="53">
        <f t="shared" si="39"/>
        <v>197.5</v>
      </c>
      <c r="H77" s="53">
        <f t="shared" si="39"/>
        <v>200</v>
      </c>
      <c r="I77" s="53">
        <f t="shared" si="39"/>
        <v>202.5</v>
      </c>
      <c r="J77" s="53">
        <f t="shared" si="39"/>
        <v>205</v>
      </c>
      <c r="K77" s="53">
        <f t="shared" si="39"/>
        <v>207.5</v>
      </c>
      <c r="L77" s="53">
        <f t="shared" si="39"/>
        <v>210</v>
      </c>
      <c r="M77" s="53">
        <f t="shared" si="39"/>
        <v>212.5</v>
      </c>
    </row>
    <row r="78" spans="1:13" ht="12.75" customHeight="1" x14ac:dyDescent="0.25">
      <c r="A78" s="1"/>
      <c r="B78" s="51"/>
      <c r="C78" s="52">
        <v>8</v>
      </c>
      <c r="D78" s="50">
        <f t="shared" ref="D78:M78" si="40">ROUND((0.75*D77),0)</f>
        <v>143</v>
      </c>
      <c r="E78" s="50">
        <f t="shared" si="40"/>
        <v>144</v>
      </c>
      <c r="F78" s="50">
        <f t="shared" si="40"/>
        <v>146</v>
      </c>
      <c r="G78" s="50">
        <f t="shared" si="40"/>
        <v>148</v>
      </c>
      <c r="H78" s="50">
        <f t="shared" si="40"/>
        <v>150</v>
      </c>
      <c r="I78" s="50">
        <f t="shared" si="40"/>
        <v>152</v>
      </c>
      <c r="J78" s="50">
        <f t="shared" si="40"/>
        <v>154</v>
      </c>
      <c r="K78" s="50">
        <f t="shared" si="40"/>
        <v>156</v>
      </c>
      <c r="L78" s="50">
        <f t="shared" si="40"/>
        <v>158</v>
      </c>
      <c r="M78" s="50">
        <f t="shared" si="40"/>
        <v>159</v>
      </c>
    </row>
    <row r="79" spans="1:13" ht="12.75" customHeight="1" x14ac:dyDescent="0.25">
      <c r="A79" s="1"/>
      <c r="B79" s="51"/>
      <c r="C79" s="56"/>
      <c r="D79" s="55"/>
      <c r="E79" s="55"/>
      <c r="F79" s="55"/>
      <c r="G79" s="55"/>
      <c r="H79" s="55"/>
      <c r="I79" s="55"/>
      <c r="J79" s="55"/>
      <c r="K79" s="55"/>
      <c r="L79" s="55"/>
      <c r="M79" s="55"/>
    </row>
    <row r="80" spans="1:13" ht="12.75" customHeight="1" x14ac:dyDescent="0.25">
      <c r="A80" s="1"/>
      <c r="B80" s="48" t="str">
        <f>D23</f>
        <v>Remo con barra</v>
      </c>
      <c r="C80" s="52">
        <v>5</v>
      </c>
      <c r="D80" s="50">
        <f t="shared" ref="D80:M80" si="41">FLOOR(PRODUCT(0.5,D84),5)</f>
        <v>80</v>
      </c>
      <c r="E80" s="50">
        <f t="shared" si="41"/>
        <v>85</v>
      </c>
      <c r="F80" s="50">
        <f t="shared" si="41"/>
        <v>85</v>
      </c>
      <c r="G80" s="50">
        <f t="shared" si="41"/>
        <v>85</v>
      </c>
      <c r="H80" s="50">
        <f t="shared" si="41"/>
        <v>85</v>
      </c>
      <c r="I80" s="50">
        <f t="shared" si="41"/>
        <v>90</v>
      </c>
      <c r="J80" s="50">
        <f t="shared" si="41"/>
        <v>90</v>
      </c>
      <c r="K80" s="50">
        <f t="shared" si="41"/>
        <v>90</v>
      </c>
      <c r="L80" s="50">
        <f t="shared" si="41"/>
        <v>90</v>
      </c>
      <c r="M80" s="50">
        <f t="shared" si="41"/>
        <v>95</v>
      </c>
    </row>
    <row r="81" spans="1:13" ht="12.75" customHeight="1" x14ac:dyDescent="0.25">
      <c r="A81" s="1"/>
      <c r="B81" s="57" t="s">
        <v>4</v>
      </c>
      <c r="C81" s="52">
        <v>5</v>
      </c>
      <c r="D81" s="50">
        <f t="shared" ref="D81:M81" si="42">FLOOR(PRODUCT(0.63,D84),5)</f>
        <v>105</v>
      </c>
      <c r="E81" s="50">
        <f t="shared" si="42"/>
        <v>105</v>
      </c>
      <c r="F81" s="50">
        <f t="shared" si="42"/>
        <v>105</v>
      </c>
      <c r="G81" s="50">
        <f t="shared" si="42"/>
        <v>110</v>
      </c>
      <c r="H81" s="50">
        <f t="shared" si="42"/>
        <v>110</v>
      </c>
      <c r="I81" s="50">
        <f t="shared" si="42"/>
        <v>110</v>
      </c>
      <c r="J81" s="50">
        <f t="shared" si="42"/>
        <v>110</v>
      </c>
      <c r="K81" s="50">
        <f t="shared" si="42"/>
        <v>115</v>
      </c>
      <c r="L81" s="50">
        <f t="shared" si="42"/>
        <v>115</v>
      </c>
      <c r="M81" s="50">
        <f t="shared" si="42"/>
        <v>115</v>
      </c>
    </row>
    <row r="82" spans="1:13" ht="12.75" customHeight="1" x14ac:dyDescent="0.25">
      <c r="A82" s="1"/>
      <c r="B82" s="51"/>
      <c r="C82" s="52">
        <v>5</v>
      </c>
      <c r="D82" s="50">
        <f t="shared" ref="D82:M82" si="43">FLOOR(PRODUCT(0.75,D84),5)</f>
        <v>125</v>
      </c>
      <c r="E82" s="50">
        <f t="shared" si="43"/>
        <v>125</v>
      </c>
      <c r="F82" s="50">
        <f t="shared" si="43"/>
        <v>125</v>
      </c>
      <c r="G82" s="50">
        <f t="shared" si="43"/>
        <v>130</v>
      </c>
      <c r="H82" s="50">
        <f t="shared" si="43"/>
        <v>130</v>
      </c>
      <c r="I82" s="50">
        <f t="shared" si="43"/>
        <v>135</v>
      </c>
      <c r="J82" s="50">
        <f t="shared" si="43"/>
        <v>135</v>
      </c>
      <c r="K82" s="50">
        <f t="shared" si="43"/>
        <v>135</v>
      </c>
      <c r="L82" s="50">
        <f t="shared" si="43"/>
        <v>140</v>
      </c>
      <c r="M82" s="50">
        <f t="shared" si="43"/>
        <v>140</v>
      </c>
    </row>
    <row r="83" spans="1:13" ht="12.75" customHeight="1" x14ac:dyDescent="0.25">
      <c r="A83" s="1"/>
      <c r="B83" s="51"/>
      <c r="C83" s="52">
        <v>5</v>
      </c>
      <c r="D83" s="50">
        <f t="shared" ref="D83:M83" si="44">FLOOR(PRODUCT(0.88,D84),5)</f>
        <v>145</v>
      </c>
      <c r="E83" s="50">
        <f t="shared" si="44"/>
        <v>145</v>
      </c>
      <c r="F83" s="50">
        <f t="shared" si="44"/>
        <v>150</v>
      </c>
      <c r="G83" s="50">
        <f t="shared" si="44"/>
        <v>150</v>
      </c>
      <c r="H83" s="50">
        <f t="shared" si="44"/>
        <v>155</v>
      </c>
      <c r="I83" s="50">
        <f t="shared" si="44"/>
        <v>155</v>
      </c>
      <c r="J83" s="50">
        <f t="shared" si="44"/>
        <v>160</v>
      </c>
      <c r="K83" s="50">
        <f t="shared" si="44"/>
        <v>160</v>
      </c>
      <c r="L83" s="50">
        <f t="shared" si="44"/>
        <v>165</v>
      </c>
      <c r="M83" s="50">
        <f t="shared" si="44"/>
        <v>165</v>
      </c>
    </row>
    <row r="84" spans="1:13" ht="12.75" customHeight="1" x14ac:dyDescent="0.25">
      <c r="A84" s="1"/>
      <c r="B84" s="51"/>
      <c r="C84" s="52">
        <v>3</v>
      </c>
      <c r="D84" s="53">
        <f t="shared" ref="D84:M84" si="45">D45+$I$23</f>
        <v>167.5</v>
      </c>
      <c r="E84" s="53">
        <f t="shared" si="45"/>
        <v>170</v>
      </c>
      <c r="F84" s="53">
        <f t="shared" si="45"/>
        <v>172.5</v>
      </c>
      <c r="G84" s="53">
        <f t="shared" si="45"/>
        <v>175</v>
      </c>
      <c r="H84" s="53">
        <f t="shared" si="45"/>
        <v>177.5</v>
      </c>
      <c r="I84" s="53">
        <f t="shared" si="45"/>
        <v>180</v>
      </c>
      <c r="J84" s="53">
        <f t="shared" si="45"/>
        <v>182.5</v>
      </c>
      <c r="K84" s="53">
        <f t="shared" si="45"/>
        <v>185</v>
      </c>
      <c r="L84" s="53">
        <f t="shared" si="45"/>
        <v>187.5</v>
      </c>
      <c r="M84" s="53">
        <f t="shared" si="45"/>
        <v>190</v>
      </c>
    </row>
    <row r="85" spans="1:13" ht="12.75" customHeight="1" x14ac:dyDescent="0.25">
      <c r="A85" s="58"/>
      <c r="B85" s="59"/>
      <c r="C85" s="60">
        <v>8</v>
      </c>
      <c r="D85" s="50">
        <f t="shared" ref="D85:M85" si="46">ROUND((0.75*D84),0)</f>
        <v>126</v>
      </c>
      <c r="E85" s="50">
        <f t="shared" si="46"/>
        <v>128</v>
      </c>
      <c r="F85" s="50">
        <f t="shared" si="46"/>
        <v>129</v>
      </c>
      <c r="G85" s="50">
        <f t="shared" si="46"/>
        <v>131</v>
      </c>
      <c r="H85" s="50">
        <f t="shared" si="46"/>
        <v>133</v>
      </c>
      <c r="I85" s="50">
        <f t="shared" si="46"/>
        <v>135</v>
      </c>
      <c r="J85" s="50">
        <f t="shared" si="46"/>
        <v>137</v>
      </c>
      <c r="K85" s="50">
        <f t="shared" si="46"/>
        <v>139</v>
      </c>
      <c r="L85" s="50">
        <f t="shared" si="46"/>
        <v>141</v>
      </c>
      <c r="M85" s="50">
        <f t="shared" si="46"/>
        <v>143</v>
      </c>
    </row>
    <row r="86" spans="1:13" ht="12.75" customHeight="1" x14ac:dyDescent="0.25">
      <c r="A86" s="62" t="s">
        <v>37</v>
      </c>
      <c r="B86" s="198" t="s">
        <v>45</v>
      </c>
      <c r="C86" s="72" t="s">
        <v>8</v>
      </c>
      <c r="D86" s="64"/>
      <c r="E86" s="65"/>
      <c r="F86" s="65"/>
      <c r="G86" s="65"/>
      <c r="H86" s="65"/>
      <c r="I86" s="65"/>
      <c r="J86" s="65"/>
      <c r="K86" s="65"/>
      <c r="L86" s="65"/>
      <c r="M86" s="65"/>
    </row>
    <row r="87" spans="1:13" ht="12.75" customHeight="1" x14ac:dyDescent="0.25">
      <c r="A87" s="66" t="s">
        <v>38</v>
      </c>
      <c r="B87" s="199" t="s">
        <v>46</v>
      </c>
      <c r="C87" s="52" t="s">
        <v>9</v>
      </c>
      <c r="D87" s="64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12.75" customHeight="1" x14ac:dyDescent="0.25">
      <c r="A88" s="73"/>
      <c r="B88" s="199" t="s">
        <v>47</v>
      </c>
      <c r="C88" s="52" t="s">
        <v>9</v>
      </c>
      <c r="D88" s="64"/>
      <c r="E88" s="65"/>
      <c r="F88" s="65"/>
      <c r="G88" s="65"/>
      <c r="H88" s="65"/>
      <c r="I88" s="65"/>
      <c r="J88" s="65"/>
      <c r="K88" s="65"/>
      <c r="L88" s="65"/>
      <c r="M88" s="65"/>
    </row>
    <row r="89" spans="1:13" ht="12.75" customHeight="1" x14ac:dyDescent="0.25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</row>
    <row r="90" spans="1:13" ht="12.75" customHeight="1" x14ac:dyDescent="0.25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</row>
    <row r="91" spans="1:13" ht="12.75" customHeight="1" x14ac:dyDescent="0.25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</row>
    <row r="92" spans="1:13" ht="12.75" customHeight="1" x14ac:dyDescent="0.25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</row>
    <row r="93" spans="1:13" ht="12.75" customHeight="1" x14ac:dyDescent="0.25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</row>
    <row r="94" spans="1:13" ht="12.75" customHeight="1" x14ac:dyDescent="0.25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</row>
    <row r="95" spans="1:13" ht="12.75" customHeight="1" x14ac:dyDescent="0.25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</row>
    <row r="96" spans="1:13" ht="12.75" customHeight="1" x14ac:dyDescent="0.25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</row>
    <row r="97" spans="1:13" ht="12.75" customHeight="1" x14ac:dyDescent="0.25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</row>
    <row r="98" spans="1:13" ht="12.75" customHeight="1" x14ac:dyDescent="0.25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</row>
    <row r="99" spans="1:13" ht="12.75" customHeight="1" x14ac:dyDescent="0.25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</row>
    <row r="100" spans="1:13" ht="12.75" customHeight="1" x14ac:dyDescent="0.25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</row>
    <row r="101" spans="1:13" ht="12.75" customHeight="1" x14ac:dyDescent="0.25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</row>
    <row r="102" spans="1:13" ht="12.75" customHeight="1" x14ac:dyDescent="0.25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</row>
    <row r="103" spans="1:13" ht="12.75" customHeight="1" x14ac:dyDescent="0.25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</row>
    <row r="104" spans="1:13" ht="12.75" customHeight="1" x14ac:dyDescent="0.25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</row>
    <row r="105" spans="1:13" ht="12.75" customHeight="1" x14ac:dyDescent="0.25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</row>
    <row r="106" spans="1:13" ht="12.75" customHeight="1" x14ac:dyDescent="0.25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</row>
    <row r="107" spans="1:13" ht="12.75" customHeight="1" x14ac:dyDescent="0.25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</row>
    <row r="108" spans="1:13" ht="12.75" customHeight="1" x14ac:dyDescent="0.25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</row>
    <row r="109" spans="1:13" ht="12.75" customHeight="1" x14ac:dyDescent="0.25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</row>
    <row r="110" spans="1:13" ht="12.75" customHeight="1" x14ac:dyDescent="0.2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</row>
    <row r="111" spans="1:13" ht="12.75" customHeight="1" x14ac:dyDescent="0.2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</row>
    <row r="112" spans="1:13" ht="12.75" customHeight="1" x14ac:dyDescent="0.2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</row>
    <row r="113" spans="1:13" ht="12.75" customHeight="1" x14ac:dyDescent="0.2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</row>
    <row r="114" spans="1:13" ht="12.75" customHeight="1" x14ac:dyDescent="0.2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</row>
    <row r="115" spans="1:13" ht="12.75" customHeight="1" x14ac:dyDescent="0.2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</row>
    <row r="116" spans="1:13" ht="12.75" customHeight="1" x14ac:dyDescent="0.2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</row>
    <row r="117" spans="1:13" ht="12.75" customHeight="1" x14ac:dyDescent="0.2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</row>
    <row r="118" spans="1:13" ht="12.75" customHeight="1" x14ac:dyDescent="0.2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</row>
    <row r="119" spans="1:13" ht="12.75" customHeight="1" x14ac:dyDescent="0.25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</row>
    <row r="120" spans="1:13" ht="12.75" customHeight="1" x14ac:dyDescent="0.25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</row>
    <row r="121" spans="1:13" ht="12.75" customHeight="1" x14ac:dyDescent="0.25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</row>
    <row r="122" spans="1:13" ht="12.75" customHeight="1" x14ac:dyDescent="0.25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</row>
    <row r="123" spans="1:13" ht="12.75" customHeight="1" x14ac:dyDescent="0.25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</row>
    <row r="124" spans="1:13" ht="12.75" customHeight="1" x14ac:dyDescent="0.25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</row>
    <row r="125" spans="1:13" ht="12.75" customHeight="1" x14ac:dyDescent="0.25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</row>
    <row r="126" spans="1:13" ht="12.75" customHeight="1" x14ac:dyDescent="0.25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</row>
    <row r="127" spans="1:13" ht="12.75" customHeight="1" x14ac:dyDescent="0.25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</row>
    <row r="128" spans="1:13" ht="12.75" customHeight="1" x14ac:dyDescent="0.25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</row>
    <row r="129" spans="1:13" ht="12.75" customHeight="1" x14ac:dyDescent="0.25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</row>
    <row r="130" spans="1:13" ht="12.75" customHeight="1" x14ac:dyDescent="0.25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</row>
    <row r="131" spans="1:13" ht="12.75" customHeight="1" x14ac:dyDescent="0.25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</row>
    <row r="132" spans="1:13" ht="12.75" customHeight="1" x14ac:dyDescent="0.25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</row>
    <row r="133" spans="1:13" ht="12.75" customHeight="1" x14ac:dyDescent="0.25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</row>
    <row r="134" spans="1:13" ht="12.75" customHeight="1" x14ac:dyDescent="0.25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</row>
    <row r="135" spans="1:13" ht="12.75" customHeight="1" x14ac:dyDescent="0.25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</row>
    <row r="136" spans="1:13" ht="12.75" customHeight="1" x14ac:dyDescent="0.25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</row>
    <row r="137" spans="1:13" ht="12.75" customHeight="1" x14ac:dyDescent="0.25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</row>
    <row r="138" spans="1:13" ht="12.75" customHeight="1" x14ac:dyDescent="0.25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</row>
    <row r="139" spans="1:13" ht="12.75" customHeight="1" x14ac:dyDescent="0.25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</row>
    <row r="140" spans="1:13" ht="12.75" customHeight="1" x14ac:dyDescent="0.25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</row>
    <row r="141" spans="1:13" ht="12.75" customHeight="1" x14ac:dyDescent="0.2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</row>
    <row r="142" spans="1:13" ht="12.75" customHeight="1" x14ac:dyDescent="0.25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</row>
    <row r="143" spans="1:13" ht="12.75" customHeight="1" x14ac:dyDescent="0.25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</row>
    <row r="144" spans="1:13" ht="12.75" customHeight="1" x14ac:dyDescent="0.25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</row>
    <row r="145" spans="1:13" ht="12.75" customHeight="1" x14ac:dyDescent="0.25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</row>
    <row r="146" spans="1:13" ht="12.75" customHeight="1" x14ac:dyDescent="0.25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</row>
    <row r="147" spans="1:13" ht="12.75" customHeight="1" x14ac:dyDescent="0.25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</row>
    <row r="148" spans="1:13" ht="12.75" customHeight="1" x14ac:dyDescent="0.25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</row>
    <row r="149" spans="1:13" ht="12.75" customHeight="1" x14ac:dyDescent="0.25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</row>
    <row r="150" spans="1:13" ht="12.75" customHeight="1" x14ac:dyDescent="0.25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</row>
    <row r="151" spans="1:13" ht="12.75" customHeight="1" x14ac:dyDescent="0.25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</row>
    <row r="152" spans="1:13" ht="12.75" customHeight="1" x14ac:dyDescent="0.25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</row>
    <row r="153" spans="1:13" ht="12.75" customHeight="1" x14ac:dyDescent="0.25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</row>
    <row r="154" spans="1:13" ht="12.75" customHeight="1" x14ac:dyDescent="0.25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</row>
    <row r="155" spans="1:13" ht="12.75" customHeight="1" x14ac:dyDescent="0.25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</row>
    <row r="156" spans="1:13" ht="12.75" customHeight="1" x14ac:dyDescent="0.25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</row>
    <row r="157" spans="1:13" ht="12.75" customHeight="1" x14ac:dyDescent="0.25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</row>
    <row r="158" spans="1:13" ht="12.75" customHeight="1" x14ac:dyDescent="0.25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</row>
    <row r="159" spans="1:13" ht="12.75" customHeight="1" x14ac:dyDescent="0.25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</row>
    <row r="160" spans="1:13" ht="12.75" customHeight="1" x14ac:dyDescent="0.25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</row>
    <row r="161" spans="1:13" ht="12.75" customHeight="1" x14ac:dyDescent="0.25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</row>
    <row r="162" spans="1:13" ht="12.7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</row>
    <row r="163" spans="1:13" ht="12.7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</row>
    <row r="164" spans="1:13" ht="12.7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</row>
    <row r="165" spans="1:13" ht="12.7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</row>
    <row r="166" spans="1:13" ht="12.7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</row>
    <row r="167" spans="1:13" ht="12.7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</row>
    <row r="168" spans="1:13" ht="12.7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</row>
    <row r="169" spans="1:13" ht="12.7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</row>
    <row r="170" spans="1:13" ht="12.7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</row>
    <row r="171" spans="1:13" ht="12.7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</row>
    <row r="172" spans="1:13" ht="12.7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</row>
    <row r="173" spans="1:13" ht="12.7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</row>
    <row r="174" spans="1:13" ht="12.7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</row>
    <row r="175" spans="1:13" ht="12.7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</row>
    <row r="176" spans="1:13" ht="12.7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</row>
    <row r="177" spans="1:13" ht="12.7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</row>
    <row r="178" spans="1:13" ht="12.7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</row>
    <row r="179" spans="1:13" ht="12.7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</row>
    <row r="180" spans="1:13" ht="12.7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</row>
    <row r="181" spans="1:13" ht="12.7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</row>
    <row r="182" spans="1:13" ht="12.7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</row>
    <row r="183" spans="1:13" ht="12.7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</row>
    <row r="184" spans="1:13" ht="12.7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</row>
    <row r="185" spans="1:13" ht="12.7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</row>
    <row r="186" spans="1:13" ht="12.7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</row>
    <row r="187" spans="1:13" ht="12.7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</row>
    <row r="188" spans="1:13" ht="12.7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</row>
    <row r="189" spans="1:13" ht="12.7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</row>
    <row r="190" spans="1:13" ht="12.7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</row>
    <row r="191" spans="1:13" ht="12.7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</row>
    <row r="192" spans="1:13" ht="12.7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</row>
    <row r="193" spans="1:13" ht="12.7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</row>
    <row r="194" spans="1:13" ht="12.7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</row>
    <row r="195" spans="1:13" ht="12.7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</row>
    <row r="196" spans="1:13" ht="12.75" customHeight="1" x14ac:dyDescent="0.25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</row>
    <row r="197" spans="1:13" ht="12.75" customHeight="1" x14ac:dyDescent="0.25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</row>
    <row r="198" spans="1:13" ht="12.75" customHeight="1" x14ac:dyDescent="0.25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</row>
    <row r="199" spans="1:13" ht="12.75" customHeight="1" x14ac:dyDescent="0.25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</row>
    <row r="200" spans="1:13" ht="12.75" customHeight="1" x14ac:dyDescent="0.25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</row>
    <row r="201" spans="1:13" ht="12.75" customHeight="1" x14ac:dyDescent="0.25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</row>
    <row r="202" spans="1:13" ht="12.75" customHeight="1" x14ac:dyDescent="0.25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</row>
    <row r="203" spans="1:13" ht="12.75" customHeight="1" x14ac:dyDescent="0.25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</row>
    <row r="204" spans="1:13" ht="12.75" customHeight="1" x14ac:dyDescent="0.25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</row>
    <row r="205" spans="1:13" ht="12.75" customHeight="1" x14ac:dyDescent="0.25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</row>
    <row r="206" spans="1:13" ht="12.75" customHeight="1" x14ac:dyDescent="0.25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</row>
    <row r="207" spans="1:13" ht="12.75" customHeight="1" x14ac:dyDescent="0.25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</row>
    <row r="208" spans="1:13" ht="12.75" customHeight="1" x14ac:dyDescent="0.25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</row>
    <row r="209" spans="1:13" ht="12.75" customHeight="1" x14ac:dyDescent="0.25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</row>
    <row r="210" spans="1:13" ht="12.75" customHeight="1" x14ac:dyDescent="0.25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</row>
    <row r="211" spans="1:13" ht="12.75" customHeight="1" x14ac:dyDescent="0.25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</row>
    <row r="212" spans="1:13" ht="12.75" customHeight="1" x14ac:dyDescent="0.25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</row>
    <row r="213" spans="1:13" ht="12.75" customHeight="1" x14ac:dyDescent="0.25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</row>
    <row r="214" spans="1:13" ht="12.75" customHeight="1" x14ac:dyDescent="0.25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</row>
    <row r="215" spans="1:13" ht="12.75" customHeight="1" x14ac:dyDescent="0.25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</row>
    <row r="216" spans="1:13" ht="12.75" customHeight="1" x14ac:dyDescent="0.25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</row>
    <row r="217" spans="1:13" ht="12.75" customHeight="1" x14ac:dyDescent="0.25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</row>
    <row r="218" spans="1:13" ht="12.75" customHeight="1" x14ac:dyDescent="0.25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</row>
    <row r="219" spans="1:13" ht="12.75" customHeight="1" x14ac:dyDescent="0.25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</row>
    <row r="220" spans="1:13" ht="12.75" customHeight="1" x14ac:dyDescent="0.25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</row>
    <row r="221" spans="1:13" ht="12.75" customHeight="1" x14ac:dyDescent="0.25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</row>
    <row r="222" spans="1:13" ht="12.75" customHeight="1" x14ac:dyDescent="0.25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</row>
    <row r="223" spans="1:13" ht="12.75" customHeight="1" x14ac:dyDescent="0.25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</row>
    <row r="224" spans="1:13" ht="12.75" customHeight="1" x14ac:dyDescent="0.25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</row>
    <row r="225" spans="1:13" ht="12.75" customHeight="1" x14ac:dyDescent="0.25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</row>
    <row r="226" spans="1:13" ht="12.75" customHeight="1" x14ac:dyDescent="0.25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</row>
    <row r="227" spans="1:13" ht="12.75" customHeight="1" x14ac:dyDescent="0.25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</row>
    <row r="228" spans="1:13" ht="12.75" customHeight="1" x14ac:dyDescent="0.25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</row>
    <row r="229" spans="1:13" ht="12.75" customHeight="1" x14ac:dyDescent="0.25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</row>
    <row r="230" spans="1:13" ht="12.75" customHeight="1" x14ac:dyDescent="0.25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</row>
    <row r="231" spans="1:13" ht="12.75" customHeight="1" x14ac:dyDescent="0.25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</row>
    <row r="232" spans="1:13" ht="12.75" customHeight="1" x14ac:dyDescent="0.25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</row>
    <row r="233" spans="1:13" ht="12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</row>
    <row r="234" spans="1:13" ht="12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</row>
    <row r="235" spans="1:13" ht="12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</row>
    <row r="236" spans="1:13" ht="12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</row>
    <row r="237" spans="1:13" ht="12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</row>
    <row r="238" spans="1:13" ht="12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</row>
    <row r="239" spans="1:13" ht="12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</row>
    <row r="240" spans="1:13" ht="12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</row>
    <row r="241" spans="1:13" ht="12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</row>
    <row r="242" spans="1:13" ht="12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</row>
    <row r="243" spans="1:13" ht="12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</row>
    <row r="244" spans="1:13" ht="12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</row>
    <row r="245" spans="1:13" ht="12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</row>
    <row r="246" spans="1:13" ht="12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</row>
    <row r="247" spans="1:13" ht="12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</row>
    <row r="248" spans="1:13" ht="12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</row>
    <row r="249" spans="1:13" ht="12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</row>
    <row r="250" spans="1:13" ht="12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</row>
    <row r="251" spans="1:13" ht="12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</row>
    <row r="252" spans="1:13" ht="12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</row>
    <row r="253" spans="1:13" ht="12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</row>
    <row r="254" spans="1:13" ht="12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</row>
    <row r="255" spans="1:13" ht="12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</row>
    <row r="256" spans="1:13" ht="12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</row>
    <row r="257" spans="1:13" ht="12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</row>
    <row r="258" spans="1:13" ht="12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</row>
    <row r="259" spans="1:13" ht="12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</row>
    <row r="260" spans="1:13" ht="12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</row>
    <row r="261" spans="1:13" ht="12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</row>
    <row r="262" spans="1:13" ht="12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</row>
    <row r="263" spans="1:13" ht="12.75" customHeight="1" x14ac:dyDescent="0.25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</row>
    <row r="264" spans="1:13" ht="12.75" customHeight="1" x14ac:dyDescent="0.25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</row>
    <row r="265" spans="1:13" ht="12.75" customHeight="1" x14ac:dyDescent="0.25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</row>
    <row r="266" spans="1:13" ht="12.75" customHeight="1" x14ac:dyDescent="0.25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</row>
    <row r="267" spans="1:13" ht="12.75" customHeight="1" x14ac:dyDescent="0.25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</row>
    <row r="268" spans="1:13" ht="12.75" customHeight="1" x14ac:dyDescent="0.25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</row>
    <row r="269" spans="1:13" ht="12.75" customHeight="1" x14ac:dyDescent="0.25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</row>
    <row r="270" spans="1:13" ht="12.75" customHeight="1" x14ac:dyDescent="0.25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</row>
    <row r="271" spans="1:13" ht="12.75" customHeight="1" x14ac:dyDescent="0.25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</row>
    <row r="272" spans="1:13" ht="12.75" customHeight="1" x14ac:dyDescent="0.25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</row>
    <row r="273" spans="1:13" ht="12.75" customHeight="1" x14ac:dyDescent="0.25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</row>
    <row r="274" spans="1:13" ht="12.75" customHeight="1" x14ac:dyDescent="0.25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</row>
    <row r="275" spans="1:13" ht="12.75" customHeight="1" x14ac:dyDescent="0.25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</row>
    <row r="276" spans="1:13" ht="12.75" customHeight="1" x14ac:dyDescent="0.25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</row>
    <row r="277" spans="1:13" ht="12.75" customHeight="1" x14ac:dyDescent="0.25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</row>
    <row r="278" spans="1:13" ht="12.75" customHeight="1" x14ac:dyDescent="0.25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</row>
    <row r="279" spans="1:13" ht="12.75" customHeight="1" x14ac:dyDescent="0.25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</row>
    <row r="280" spans="1:13" ht="12.75" customHeight="1" x14ac:dyDescent="0.25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</row>
    <row r="281" spans="1:13" ht="12.75" customHeight="1" x14ac:dyDescent="0.25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</row>
    <row r="282" spans="1:13" ht="12.75" customHeight="1" x14ac:dyDescent="0.25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</row>
    <row r="283" spans="1:13" ht="12.75" customHeight="1" x14ac:dyDescent="0.25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</row>
    <row r="284" spans="1:13" ht="12.75" customHeight="1" x14ac:dyDescent="0.25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</row>
    <row r="285" spans="1:13" ht="12.75" customHeight="1" x14ac:dyDescent="0.25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</row>
    <row r="286" spans="1:13" ht="12.75" customHeight="1" x14ac:dyDescent="0.25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</row>
    <row r="287" spans="1:13" ht="12.75" customHeight="1" x14ac:dyDescent="0.25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</row>
    <row r="288" spans="1:13" ht="12.75" customHeight="1" x14ac:dyDescent="0.25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</row>
    <row r="289" spans="1:13" ht="12.75" customHeight="1" x14ac:dyDescent="0.25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</row>
    <row r="290" spans="1:13" ht="12.75" customHeight="1" x14ac:dyDescent="0.25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</row>
    <row r="291" spans="1:13" ht="12.75" customHeight="1" x14ac:dyDescent="0.25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</row>
    <row r="292" spans="1:13" ht="12.75" customHeight="1" x14ac:dyDescent="0.25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</row>
    <row r="293" spans="1:13" ht="12.75" customHeight="1" x14ac:dyDescent="0.25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</row>
    <row r="294" spans="1:13" ht="12.75" customHeight="1" x14ac:dyDescent="0.25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</row>
    <row r="295" spans="1:13" ht="12.75" customHeight="1" x14ac:dyDescent="0.25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</row>
    <row r="296" spans="1:13" ht="12.75" customHeight="1" x14ac:dyDescent="0.25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</row>
    <row r="297" spans="1:13" ht="12.75" customHeight="1" x14ac:dyDescent="0.25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</row>
    <row r="298" spans="1:13" ht="12.75" customHeight="1" x14ac:dyDescent="0.25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</row>
    <row r="299" spans="1:13" ht="12.75" customHeight="1" x14ac:dyDescent="0.25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</row>
    <row r="300" spans="1:13" ht="12.75" customHeight="1" x14ac:dyDescent="0.25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</row>
    <row r="301" spans="1:13" ht="12.75" customHeight="1" x14ac:dyDescent="0.25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</row>
    <row r="302" spans="1:13" ht="12.75" customHeight="1" x14ac:dyDescent="0.25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</row>
    <row r="303" spans="1:13" ht="12.75" customHeight="1" x14ac:dyDescent="0.25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</row>
    <row r="304" spans="1:13" ht="12.75" customHeight="1" x14ac:dyDescent="0.25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</row>
    <row r="305" spans="1:13" ht="12.75" customHeight="1" x14ac:dyDescent="0.25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</row>
    <row r="306" spans="1:13" ht="12.75" customHeight="1" x14ac:dyDescent="0.25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</row>
    <row r="307" spans="1:13" ht="12.75" customHeight="1" x14ac:dyDescent="0.25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</row>
    <row r="308" spans="1:13" ht="12.75" customHeight="1" x14ac:dyDescent="0.25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</row>
    <row r="309" spans="1:13" ht="12.75" customHeight="1" x14ac:dyDescent="0.25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</row>
    <row r="310" spans="1:13" ht="12.75" customHeight="1" x14ac:dyDescent="0.25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</row>
    <row r="311" spans="1:13" ht="12.75" customHeight="1" x14ac:dyDescent="0.25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</row>
    <row r="312" spans="1:13" ht="12.75" customHeight="1" x14ac:dyDescent="0.25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</row>
    <row r="313" spans="1:13" ht="12.75" customHeight="1" x14ac:dyDescent="0.25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</row>
    <row r="314" spans="1:13" ht="12.75" customHeight="1" x14ac:dyDescent="0.25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</row>
    <row r="315" spans="1:13" ht="12.75" customHeight="1" x14ac:dyDescent="0.25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</row>
    <row r="316" spans="1:13" ht="12.75" customHeight="1" x14ac:dyDescent="0.25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</row>
    <row r="317" spans="1:13" ht="12.75" customHeight="1" x14ac:dyDescent="0.25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</row>
    <row r="318" spans="1:13" ht="12.75" customHeight="1" x14ac:dyDescent="0.25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</row>
    <row r="319" spans="1:13" ht="12.75" customHeight="1" x14ac:dyDescent="0.25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</row>
    <row r="320" spans="1:13" ht="12.75" customHeight="1" x14ac:dyDescent="0.25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</row>
    <row r="321" spans="1:13" ht="12.75" customHeight="1" x14ac:dyDescent="0.25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</row>
    <row r="322" spans="1:13" ht="12.75" customHeight="1" x14ac:dyDescent="0.25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</row>
    <row r="323" spans="1:13" ht="12.75" customHeight="1" x14ac:dyDescent="0.25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</row>
    <row r="324" spans="1:13" ht="12.75" customHeight="1" x14ac:dyDescent="0.25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</row>
    <row r="325" spans="1:13" ht="12.75" customHeight="1" x14ac:dyDescent="0.25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</row>
    <row r="326" spans="1:13" ht="12.75" customHeight="1" x14ac:dyDescent="0.25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</row>
    <row r="327" spans="1:13" ht="12.75" customHeight="1" x14ac:dyDescent="0.25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</row>
    <row r="328" spans="1:13" ht="12.75" customHeight="1" x14ac:dyDescent="0.25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</row>
    <row r="329" spans="1:13" ht="12.75" customHeight="1" x14ac:dyDescent="0.25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</row>
    <row r="330" spans="1:13" ht="12.75" customHeight="1" x14ac:dyDescent="0.25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</row>
    <row r="331" spans="1:13" ht="12.75" customHeight="1" x14ac:dyDescent="0.25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</row>
    <row r="332" spans="1:13" ht="12.75" customHeight="1" x14ac:dyDescent="0.25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</row>
    <row r="333" spans="1:13" ht="12.75" customHeight="1" x14ac:dyDescent="0.25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</row>
    <row r="334" spans="1:13" ht="12.75" customHeight="1" x14ac:dyDescent="0.25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</row>
    <row r="335" spans="1:13" ht="12.75" customHeight="1" x14ac:dyDescent="0.25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</row>
    <row r="336" spans="1:13" ht="12.75" customHeight="1" x14ac:dyDescent="0.25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</row>
    <row r="337" spans="1:13" ht="12.75" customHeight="1" x14ac:dyDescent="0.25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</row>
    <row r="338" spans="1:13" ht="12.75" customHeight="1" x14ac:dyDescent="0.25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</row>
    <row r="339" spans="1:13" ht="12.75" customHeight="1" x14ac:dyDescent="0.25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</row>
    <row r="340" spans="1:13" ht="12.75" customHeight="1" x14ac:dyDescent="0.25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</row>
    <row r="341" spans="1:13" ht="12.75" customHeight="1" x14ac:dyDescent="0.25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</row>
    <row r="342" spans="1:13" ht="12.75" customHeight="1" x14ac:dyDescent="0.25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</row>
    <row r="343" spans="1:13" ht="12.75" customHeight="1" x14ac:dyDescent="0.25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</row>
    <row r="344" spans="1:13" ht="12.75" customHeight="1" x14ac:dyDescent="0.25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</row>
    <row r="345" spans="1:13" ht="12.75" customHeight="1" x14ac:dyDescent="0.25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</row>
    <row r="346" spans="1:13" ht="12.75" customHeight="1" x14ac:dyDescent="0.25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</row>
    <row r="347" spans="1:13" ht="12.75" customHeight="1" x14ac:dyDescent="0.25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</row>
    <row r="348" spans="1:13" ht="12.75" customHeight="1" x14ac:dyDescent="0.25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</row>
    <row r="349" spans="1:13" ht="12.75" customHeight="1" x14ac:dyDescent="0.25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</row>
    <row r="350" spans="1:13" ht="12.75" customHeight="1" x14ac:dyDescent="0.25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</row>
    <row r="351" spans="1:13" ht="12.75" customHeight="1" x14ac:dyDescent="0.25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</row>
    <row r="352" spans="1:13" ht="12.75" customHeight="1" x14ac:dyDescent="0.25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</row>
    <row r="353" spans="1:13" ht="12.75" customHeight="1" x14ac:dyDescent="0.25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</row>
    <row r="354" spans="1:13" ht="12.75" customHeight="1" x14ac:dyDescent="0.25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</row>
    <row r="355" spans="1:13" ht="12.75" customHeight="1" x14ac:dyDescent="0.25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</row>
    <row r="356" spans="1:13" ht="12.75" customHeight="1" x14ac:dyDescent="0.25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</row>
    <row r="357" spans="1:13" ht="12.75" customHeight="1" x14ac:dyDescent="0.25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</row>
    <row r="358" spans="1:13" ht="12.75" customHeight="1" x14ac:dyDescent="0.25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</row>
    <row r="359" spans="1:13" ht="12.75" customHeight="1" x14ac:dyDescent="0.25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</row>
    <row r="360" spans="1:13" ht="12.75" customHeight="1" x14ac:dyDescent="0.25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</row>
    <row r="361" spans="1:13" ht="12.75" customHeight="1" x14ac:dyDescent="0.25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</row>
    <row r="362" spans="1:13" ht="12.75" customHeight="1" x14ac:dyDescent="0.25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</row>
    <row r="363" spans="1:13" ht="12.75" customHeight="1" x14ac:dyDescent="0.25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</row>
    <row r="364" spans="1:13" ht="12.75" customHeight="1" x14ac:dyDescent="0.25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</row>
    <row r="365" spans="1:13" ht="12.75" customHeight="1" x14ac:dyDescent="0.25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</row>
    <row r="366" spans="1:13" ht="12.75" customHeight="1" x14ac:dyDescent="0.25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</row>
    <row r="367" spans="1:13" ht="12.75" customHeight="1" x14ac:dyDescent="0.25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</row>
    <row r="368" spans="1:13" ht="12.75" customHeight="1" x14ac:dyDescent="0.25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</row>
    <row r="369" spans="1:13" ht="12.75" customHeight="1" x14ac:dyDescent="0.25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</row>
    <row r="370" spans="1:13" ht="12.75" customHeight="1" x14ac:dyDescent="0.25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</row>
    <row r="371" spans="1:13" ht="12.75" customHeight="1" x14ac:dyDescent="0.25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</row>
    <row r="372" spans="1:13" ht="12.75" customHeight="1" x14ac:dyDescent="0.25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</row>
    <row r="373" spans="1:13" ht="12.75" customHeight="1" x14ac:dyDescent="0.25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</row>
    <row r="374" spans="1:13" ht="12.75" customHeight="1" x14ac:dyDescent="0.25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</row>
    <row r="375" spans="1:13" ht="12.75" customHeight="1" x14ac:dyDescent="0.25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</row>
    <row r="376" spans="1:13" ht="12.75" customHeight="1" x14ac:dyDescent="0.25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</row>
    <row r="377" spans="1:13" ht="12.75" customHeight="1" x14ac:dyDescent="0.25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</row>
    <row r="378" spans="1:13" ht="12.75" customHeight="1" x14ac:dyDescent="0.25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</row>
    <row r="379" spans="1:13" ht="12.75" customHeight="1" x14ac:dyDescent="0.25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</row>
    <row r="380" spans="1:13" ht="12.75" customHeight="1" x14ac:dyDescent="0.25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</row>
    <row r="381" spans="1:13" ht="12.75" customHeight="1" x14ac:dyDescent="0.25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</row>
    <row r="382" spans="1:13" ht="12.75" customHeight="1" x14ac:dyDescent="0.25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</row>
    <row r="383" spans="1:13" ht="12.75" customHeight="1" x14ac:dyDescent="0.25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</row>
    <row r="384" spans="1:13" ht="12.75" customHeight="1" x14ac:dyDescent="0.25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</row>
    <row r="385" spans="1:13" ht="12.75" customHeight="1" x14ac:dyDescent="0.25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</row>
    <row r="386" spans="1:13" ht="12.75" customHeight="1" x14ac:dyDescent="0.25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</row>
    <row r="387" spans="1:13" ht="12.75" customHeight="1" x14ac:dyDescent="0.25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</row>
    <row r="388" spans="1:13" ht="12.75" customHeight="1" x14ac:dyDescent="0.25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</row>
    <row r="389" spans="1:13" ht="12.75" customHeight="1" x14ac:dyDescent="0.25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</row>
    <row r="390" spans="1:13" ht="12.75" customHeight="1" x14ac:dyDescent="0.25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</row>
    <row r="391" spans="1:13" ht="12.75" customHeight="1" x14ac:dyDescent="0.25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</row>
    <row r="392" spans="1:13" ht="12.75" customHeight="1" x14ac:dyDescent="0.25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</row>
    <row r="393" spans="1:13" ht="12.75" customHeight="1" x14ac:dyDescent="0.25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</row>
    <row r="394" spans="1:13" ht="12.75" customHeight="1" x14ac:dyDescent="0.25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</row>
    <row r="395" spans="1:13" ht="12.75" customHeight="1" x14ac:dyDescent="0.25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</row>
    <row r="396" spans="1:13" ht="12.75" customHeight="1" x14ac:dyDescent="0.25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</row>
    <row r="397" spans="1:13" ht="12.75" customHeight="1" x14ac:dyDescent="0.25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</row>
    <row r="398" spans="1:13" ht="12.75" customHeight="1" x14ac:dyDescent="0.25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</row>
    <row r="399" spans="1:13" ht="12.75" customHeight="1" x14ac:dyDescent="0.25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</row>
    <row r="400" spans="1:13" ht="12.75" customHeight="1" x14ac:dyDescent="0.25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</row>
    <row r="401" spans="1:13" ht="12.75" customHeight="1" x14ac:dyDescent="0.25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</row>
    <row r="402" spans="1:13" ht="12.75" customHeight="1" x14ac:dyDescent="0.25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</row>
    <row r="403" spans="1:13" ht="12.75" customHeight="1" x14ac:dyDescent="0.25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</row>
    <row r="404" spans="1:13" ht="12.75" customHeight="1" x14ac:dyDescent="0.25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</row>
    <row r="405" spans="1:13" ht="12.75" customHeight="1" x14ac:dyDescent="0.25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</row>
    <row r="406" spans="1:13" ht="12.75" customHeight="1" x14ac:dyDescent="0.25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</row>
    <row r="407" spans="1:13" ht="12.75" customHeight="1" x14ac:dyDescent="0.25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</row>
    <row r="408" spans="1:13" ht="12.75" customHeight="1" x14ac:dyDescent="0.25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</row>
    <row r="409" spans="1:13" ht="12.75" customHeight="1" x14ac:dyDescent="0.25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</row>
    <row r="410" spans="1:13" ht="12.75" customHeight="1" x14ac:dyDescent="0.25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</row>
    <row r="411" spans="1:13" ht="12.75" customHeight="1" x14ac:dyDescent="0.25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</row>
    <row r="412" spans="1:13" ht="12.75" customHeight="1" x14ac:dyDescent="0.25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</row>
    <row r="413" spans="1:13" ht="12.75" customHeight="1" x14ac:dyDescent="0.25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</row>
    <row r="414" spans="1:13" ht="12.75" customHeight="1" x14ac:dyDescent="0.25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</row>
    <row r="415" spans="1:13" ht="12.75" customHeight="1" x14ac:dyDescent="0.25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</row>
    <row r="416" spans="1:13" ht="12.75" customHeight="1" x14ac:dyDescent="0.25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</row>
    <row r="417" spans="1:13" ht="12.75" customHeight="1" x14ac:dyDescent="0.25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</row>
    <row r="418" spans="1:13" ht="12.75" customHeight="1" x14ac:dyDescent="0.25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</row>
    <row r="419" spans="1:13" ht="12.75" customHeight="1" x14ac:dyDescent="0.25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</row>
    <row r="420" spans="1:13" ht="12.75" customHeight="1" x14ac:dyDescent="0.25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</row>
    <row r="421" spans="1:13" ht="12.75" customHeight="1" x14ac:dyDescent="0.25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</row>
    <row r="422" spans="1:13" ht="12.75" customHeight="1" x14ac:dyDescent="0.25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</row>
    <row r="423" spans="1:13" ht="12.75" customHeight="1" x14ac:dyDescent="0.25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</row>
    <row r="424" spans="1:13" ht="12.75" customHeight="1" x14ac:dyDescent="0.25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</row>
    <row r="425" spans="1:13" ht="12.75" customHeight="1" x14ac:dyDescent="0.25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</row>
    <row r="426" spans="1:13" ht="12.75" customHeight="1" x14ac:dyDescent="0.25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</row>
    <row r="427" spans="1:13" ht="12.75" customHeight="1" x14ac:dyDescent="0.25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</row>
    <row r="428" spans="1:13" ht="12.75" customHeight="1" x14ac:dyDescent="0.25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</row>
    <row r="429" spans="1:13" ht="12.75" customHeight="1" x14ac:dyDescent="0.25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</row>
    <row r="430" spans="1:13" ht="12.75" customHeight="1" x14ac:dyDescent="0.25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</row>
    <row r="431" spans="1:13" ht="12.75" customHeight="1" x14ac:dyDescent="0.25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</row>
    <row r="432" spans="1:13" ht="12.75" customHeight="1" x14ac:dyDescent="0.25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</row>
    <row r="433" spans="1:13" ht="12.75" customHeight="1" x14ac:dyDescent="0.25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</row>
    <row r="434" spans="1:13" ht="12.75" customHeight="1" x14ac:dyDescent="0.25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</row>
    <row r="435" spans="1:13" ht="12.75" customHeight="1" x14ac:dyDescent="0.25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</row>
    <row r="436" spans="1:13" ht="12.75" customHeight="1" x14ac:dyDescent="0.25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</row>
    <row r="437" spans="1:13" ht="12.75" customHeight="1" x14ac:dyDescent="0.25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</row>
    <row r="438" spans="1:13" ht="12.75" customHeight="1" x14ac:dyDescent="0.25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</row>
    <row r="439" spans="1:13" ht="12.75" customHeight="1" x14ac:dyDescent="0.25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</row>
    <row r="440" spans="1:13" ht="12.75" customHeight="1" x14ac:dyDescent="0.25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</row>
    <row r="441" spans="1:13" ht="12.75" customHeight="1" x14ac:dyDescent="0.25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</row>
    <row r="442" spans="1:13" ht="12.75" customHeight="1" x14ac:dyDescent="0.25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</row>
    <row r="443" spans="1:13" ht="12.75" customHeight="1" x14ac:dyDescent="0.25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</row>
    <row r="444" spans="1:13" ht="12.75" customHeight="1" x14ac:dyDescent="0.25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</row>
    <row r="445" spans="1:13" ht="12.75" customHeight="1" x14ac:dyDescent="0.25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</row>
    <row r="446" spans="1:13" ht="12.75" customHeight="1" x14ac:dyDescent="0.25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</row>
    <row r="447" spans="1:13" ht="12.75" customHeight="1" x14ac:dyDescent="0.25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</row>
    <row r="448" spans="1:13" ht="12.75" customHeight="1" x14ac:dyDescent="0.25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</row>
    <row r="449" spans="1:13" ht="12.75" customHeight="1" x14ac:dyDescent="0.25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</row>
    <row r="450" spans="1:13" ht="12.75" customHeight="1" x14ac:dyDescent="0.25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</row>
    <row r="451" spans="1:13" ht="12.75" customHeight="1" x14ac:dyDescent="0.25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</row>
    <row r="452" spans="1:13" ht="12.75" customHeight="1" x14ac:dyDescent="0.25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</row>
    <row r="453" spans="1:13" ht="12.75" customHeight="1" x14ac:dyDescent="0.25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</row>
    <row r="454" spans="1:13" ht="12.75" customHeight="1" x14ac:dyDescent="0.25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</row>
    <row r="455" spans="1:13" ht="12.75" customHeight="1" x14ac:dyDescent="0.25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</row>
    <row r="456" spans="1:13" ht="12.75" customHeight="1" x14ac:dyDescent="0.25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</row>
    <row r="457" spans="1:13" ht="12.75" customHeight="1" x14ac:dyDescent="0.25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</row>
    <row r="458" spans="1:13" ht="12.75" customHeight="1" x14ac:dyDescent="0.25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</row>
    <row r="459" spans="1:13" ht="12.75" customHeight="1" x14ac:dyDescent="0.25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</row>
    <row r="460" spans="1:13" ht="12.75" customHeight="1" x14ac:dyDescent="0.25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</row>
    <row r="461" spans="1:13" ht="12.75" customHeight="1" x14ac:dyDescent="0.25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</row>
    <row r="462" spans="1:13" ht="12.75" customHeight="1" x14ac:dyDescent="0.25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</row>
    <row r="463" spans="1:13" ht="12.75" customHeight="1" x14ac:dyDescent="0.25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</row>
    <row r="464" spans="1:13" ht="12.75" customHeight="1" x14ac:dyDescent="0.25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</row>
    <row r="465" spans="1:13" ht="12.75" customHeight="1" x14ac:dyDescent="0.25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</row>
    <row r="466" spans="1:13" ht="12.75" customHeight="1" x14ac:dyDescent="0.25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</row>
    <row r="467" spans="1:13" ht="12.75" customHeight="1" x14ac:dyDescent="0.25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</row>
    <row r="468" spans="1:13" ht="12.75" customHeight="1" x14ac:dyDescent="0.25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</row>
    <row r="469" spans="1:13" ht="12.75" customHeight="1" x14ac:dyDescent="0.25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</row>
    <row r="470" spans="1:13" ht="12.75" customHeight="1" x14ac:dyDescent="0.25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</row>
    <row r="471" spans="1:13" ht="12.75" customHeight="1" x14ac:dyDescent="0.25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</row>
    <row r="472" spans="1:13" ht="12.75" customHeight="1" x14ac:dyDescent="0.25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</row>
    <row r="473" spans="1:13" ht="12.75" customHeight="1" x14ac:dyDescent="0.25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</row>
    <row r="474" spans="1:13" ht="12.75" customHeight="1" x14ac:dyDescent="0.25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</row>
    <row r="475" spans="1:13" ht="12.75" customHeight="1" x14ac:dyDescent="0.25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</row>
    <row r="476" spans="1:13" ht="12.75" customHeight="1" x14ac:dyDescent="0.25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</row>
    <row r="477" spans="1:13" ht="12.75" customHeight="1" x14ac:dyDescent="0.25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</row>
    <row r="478" spans="1:13" ht="12.75" customHeight="1" x14ac:dyDescent="0.25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</row>
    <row r="479" spans="1:13" ht="12.75" customHeight="1" x14ac:dyDescent="0.25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</row>
    <row r="480" spans="1:13" ht="12.75" customHeight="1" x14ac:dyDescent="0.25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</row>
    <row r="481" spans="1:13" ht="12.75" customHeight="1" x14ac:dyDescent="0.25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</row>
    <row r="482" spans="1:13" ht="12.75" customHeight="1" x14ac:dyDescent="0.25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</row>
    <row r="483" spans="1:13" ht="12.75" customHeight="1" x14ac:dyDescent="0.25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</row>
    <row r="484" spans="1:13" ht="12.75" customHeight="1" x14ac:dyDescent="0.25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</row>
    <row r="485" spans="1:13" ht="12.75" customHeight="1" x14ac:dyDescent="0.25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</row>
    <row r="486" spans="1:13" ht="12.75" customHeight="1" x14ac:dyDescent="0.25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</row>
    <row r="487" spans="1:13" ht="12.75" customHeight="1" x14ac:dyDescent="0.25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</row>
    <row r="488" spans="1:13" ht="12.75" customHeight="1" x14ac:dyDescent="0.25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</row>
    <row r="489" spans="1:13" ht="12.75" customHeight="1" x14ac:dyDescent="0.25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</row>
    <row r="490" spans="1:13" ht="12.75" customHeight="1" x14ac:dyDescent="0.25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</row>
    <row r="491" spans="1:13" ht="12.75" customHeight="1" x14ac:dyDescent="0.25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</row>
    <row r="492" spans="1:13" ht="12.75" customHeight="1" x14ac:dyDescent="0.25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</row>
    <row r="493" spans="1:13" ht="12.75" customHeight="1" x14ac:dyDescent="0.25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</row>
    <row r="494" spans="1:13" ht="12.75" customHeight="1" x14ac:dyDescent="0.25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</row>
    <row r="495" spans="1:13" ht="12.75" customHeight="1" x14ac:dyDescent="0.25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</row>
    <row r="496" spans="1:13" ht="12.75" customHeight="1" x14ac:dyDescent="0.25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</row>
    <row r="497" spans="1:13" ht="12.75" customHeight="1" x14ac:dyDescent="0.25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</row>
    <row r="498" spans="1:13" ht="12.75" customHeight="1" x14ac:dyDescent="0.25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</row>
    <row r="499" spans="1:13" ht="12.75" customHeight="1" x14ac:dyDescent="0.25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</row>
    <row r="500" spans="1:13" ht="12.75" customHeight="1" x14ac:dyDescent="0.25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</row>
    <row r="501" spans="1:13" ht="12.75" customHeight="1" x14ac:dyDescent="0.25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</row>
    <row r="502" spans="1:13" ht="12.75" customHeight="1" x14ac:dyDescent="0.25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</row>
    <row r="503" spans="1:13" ht="12.75" customHeight="1" x14ac:dyDescent="0.25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</row>
    <row r="504" spans="1:13" ht="12.75" customHeight="1" x14ac:dyDescent="0.25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</row>
    <row r="505" spans="1:13" ht="12.75" customHeight="1" x14ac:dyDescent="0.25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</row>
    <row r="506" spans="1:13" ht="12.75" customHeight="1" x14ac:dyDescent="0.25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</row>
    <row r="507" spans="1:13" ht="12.75" customHeight="1" x14ac:dyDescent="0.25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</row>
    <row r="508" spans="1:13" ht="12.75" customHeight="1" x14ac:dyDescent="0.25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</row>
    <row r="509" spans="1:13" ht="12.75" customHeight="1" x14ac:dyDescent="0.25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</row>
    <row r="510" spans="1:13" ht="12.75" customHeight="1" x14ac:dyDescent="0.25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</row>
    <row r="511" spans="1:13" ht="12.75" customHeight="1" x14ac:dyDescent="0.25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</row>
    <row r="512" spans="1:13" ht="12.75" customHeight="1" x14ac:dyDescent="0.25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</row>
    <row r="513" spans="1:13" ht="12.75" customHeight="1" x14ac:dyDescent="0.25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</row>
    <row r="514" spans="1:13" ht="12.75" customHeight="1" x14ac:dyDescent="0.25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</row>
    <row r="515" spans="1:13" ht="12.75" customHeight="1" x14ac:dyDescent="0.25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</row>
    <row r="516" spans="1:13" ht="12.75" customHeight="1" x14ac:dyDescent="0.25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</row>
    <row r="517" spans="1:13" ht="12.75" customHeight="1" x14ac:dyDescent="0.25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</row>
    <row r="518" spans="1:13" ht="12.75" customHeight="1" x14ac:dyDescent="0.25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</row>
    <row r="519" spans="1:13" ht="12.75" customHeight="1" x14ac:dyDescent="0.25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</row>
    <row r="520" spans="1:13" ht="12.75" customHeight="1" x14ac:dyDescent="0.25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</row>
    <row r="521" spans="1:13" ht="12.75" customHeight="1" x14ac:dyDescent="0.25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</row>
    <row r="522" spans="1:13" ht="12.75" customHeight="1" x14ac:dyDescent="0.25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</row>
    <row r="523" spans="1:13" ht="12.75" customHeight="1" x14ac:dyDescent="0.25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</row>
    <row r="524" spans="1:13" ht="12.75" customHeight="1" x14ac:dyDescent="0.25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</row>
    <row r="525" spans="1:13" ht="12.75" customHeight="1" x14ac:dyDescent="0.25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</row>
    <row r="526" spans="1:13" ht="12.75" customHeight="1" x14ac:dyDescent="0.25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</row>
    <row r="527" spans="1:13" ht="12.75" customHeight="1" x14ac:dyDescent="0.25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</row>
    <row r="528" spans="1:13" ht="12.75" customHeight="1" x14ac:dyDescent="0.25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</row>
    <row r="529" spans="1:13" ht="12.75" customHeight="1" x14ac:dyDescent="0.25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</row>
    <row r="530" spans="1:13" ht="12.75" customHeight="1" x14ac:dyDescent="0.25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</row>
    <row r="531" spans="1:13" ht="12.75" customHeight="1" x14ac:dyDescent="0.25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</row>
    <row r="532" spans="1:13" ht="12.75" customHeight="1" x14ac:dyDescent="0.25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</row>
    <row r="533" spans="1:13" ht="12.75" customHeight="1" x14ac:dyDescent="0.25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</row>
    <row r="534" spans="1:13" ht="12.75" customHeight="1" x14ac:dyDescent="0.25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</row>
    <row r="535" spans="1:13" ht="12.75" customHeight="1" x14ac:dyDescent="0.25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</row>
    <row r="536" spans="1:13" ht="12.75" customHeight="1" x14ac:dyDescent="0.25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</row>
    <row r="537" spans="1:13" ht="12.75" customHeight="1" x14ac:dyDescent="0.25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</row>
    <row r="538" spans="1:13" ht="12.75" customHeight="1" x14ac:dyDescent="0.25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</row>
    <row r="539" spans="1:13" ht="12.75" customHeight="1" x14ac:dyDescent="0.25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</row>
    <row r="540" spans="1:13" ht="12.75" customHeight="1" x14ac:dyDescent="0.25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</row>
    <row r="541" spans="1:13" ht="12.75" customHeight="1" x14ac:dyDescent="0.25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</row>
    <row r="542" spans="1:13" ht="12.75" customHeight="1" x14ac:dyDescent="0.25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</row>
    <row r="543" spans="1:13" ht="12.75" customHeight="1" x14ac:dyDescent="0.25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</row>
    <row r="544" spans="1:13" ht="12.75" customHeight="1" x14ac:dyDescent="0.25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</row>
    <row r="545" spans="1:13" ht="12.75" customHeight="1" x14ac:dyDescent="0.25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</row>
    <row r="546" spans="1:13" ht="12.75" customHeight="1" x14ac:dyDescent="0.25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</row>
    <row r="547" spans="1:13" ht="12.75" customHeight="1" x14ac:dyDescent="0.25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</row>
    <row r="548" spans="1:13" ht="12.75" customHeight="1" x14ac:dyDescent="0.25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</row>
    <row r="549" spans="1:13" ht="12.75" customHeight="1" x14ac:dyDescent="0.25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</row>
    <row r="550" spans="1:13" ht="12.75" customHeight="1" x14ac:dyDescent="0.25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</row>
    <row r="551" spans="1:13" ht="12.75" customHeight="1" x14ac:dyDescent="0.25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</row>
    <row r="552" spans="1:13" ht="12.75" customHeight="1" x14ac:dyDescent="0.25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</row>
    <row r="553" spans="1:13" ht="12.75" customHeight="1" x14ac:dyDescent="0.25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</row>
    <row r="554" spans="1:13" ht="12.75" customHeight="1" x14ac:dyDescent="0.25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</row>
    <row r="555" spans="1:13" ht="12.75" customHeight="1" x14ac:dyDescent="0.25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</row>
    <row r="556" spans="1:13" ht="12.75" customHeight="1" x14ac:dyDescent="0.25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</row>
    <row r="557" spans="1:13" ht="12.75" customHeight="1" x14ac:dyDescent="0.25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</row>
    <row r="558" spans="1:13" ht="12.75" customHeight="1" x14ac:dyDescent="0.25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</row>
    <row r="559" spans="1:13" ht="12.75" customHeight="1" x14ac:dyDescent="0.25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</row>
    <row r="560" spans="1:13" ht="12.75" customHeight="1" x14ac:dyDescent="0.25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</row>
    <row r="561" spans="1:13" ht="12.75" customHeight="1" x14ac:dyDescent="0.25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</row>
    <row r="562" spans="1:13" ht="12.75" customHeight="1" x14ac:dyDescent="0.25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</row>
    <row r="563" spans="1:13" ht="12.75" customHeight="1" x14ac:dyDescent="0.25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</row>
    <row r="564" spans="1:13" ht="12.75" customHeight="1" x14ac:dyDescent="0.25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</row>
    <row r="565" spans="1:13" ht="12.75" customHeight="1" x14ac:dyDescent="0.25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</row>
    <row r="566" spans="1:13" ht="12.75" customHeight="1" x14ac:dyDescent="0.25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</row>
    <row r="567" spans="1:13" ht="12.75" customHeight="1" x14ac:dyDescent="0.25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</row>
    <row r="568" spans="1:13" ht="12.75" customHeight="1" x14ac:dyDescent="0.25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</row>
    <row r="569" spans="1:13" ht="12.75" customHeight="1" x14ac:dyDescent="0.25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</row>
    <row r="570" spans="1:13" ht="12.75" customHeight="1" x14ac:dyDescent="0.25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</row>
    <row r="571" spans="1:13" ht="12.75" customHeight="1" x14ac:dyDescent="0.25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</row>
    <row r="572" spans="1:13" ht="12.75" customHeight="1" x14ac:dyDescent="0.25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</row>
    <row r="573" spans="1:13" ht="12.75" customHeight="1" x14ac:dyDescent="0.25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</row>
    <row r="574" spans="1:13" ht="12.75" customHeight="1" x14ac:dyDescent="0.25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</row>
    <row r="575" spans="1:13" ht="12.75" customHeight="1" x14ac:dyDescent="0.25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</row>
    <row r="576" spans="1:13" ht="12.75" customHeight="1" x14ac:dyDescent="0.25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</row>
    <row r="577" spans="1:13" ht="12.75" customHeight="1" x14ac:dyDescent="0.25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</row>
    <row r="578" spans="1:13" ht="12.75" customHeight="1" x14ac:dyDescent="0.25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</row>
    <row r="579" spans="1:13" ht="12.75" customHeight="1" x14ac:dyDescent="0.25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</row>
    <row r="580" spans="1:13" ht="12.75" customHeight="1" x14ac:dyDescent="0.25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</row>
    <row r="581" spans="1:13" ht="12.75" customHeight="1" x14ac:dyDescent="0.25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</row>
    <row r="582" spans="1:13" ht="12.75" customHeight="1" x14ac:dyDescent="0.25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</row>
    <row r="583" spans="1:13" ht="12.75" customHeight="1" x14ac:dyDescent="0.25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</row>
    <row r="584" spans="1:13" ht="12.75" customHeight="1" x14ac:dyDescent="0.25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</row>
    <row r="585" spans="1:13" ht="12.75" customHeight="1" x14ac:dyDescent="0.25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</row>
    <row r="586" spans="1:13" ht="12.75" customHeight="1" x14ac:dyDescent="0.25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</row>
    <row r="587" spans="1:13" ht="12.75" customHeight="1" x14ac:dyDescent="0.25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</row>
    <row r="588" spans="1:13" ht="12.75" customHeight="1" x14ac:dyDescent="0.25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</row>
    <row r="589" spans="1:13" ht="12.75" customHeight="1" x14ac:dyDescent="0.25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</row>
    <row r="590" spans="1:13" ht="12.75" customHeight="1" x14ac:dyDescent="0.25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</row>
    <row r="591" spans="1:13" ht="12.75" customHeight="1" x14ac:dyDescent="0.25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</row>
    <row r="592" spans="1:13" ht="12.75" customHeight="1" x14ac:dyDescent="0.25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</row>
    <row r="593" spans="1:13" ht="12.75" customHeight="1" x14ac:dyDescent="0.25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</row>
    <row r="594" spans="1:13" ht="12.75" customHeight="1" x14ac:dyDescent="0.25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</row>
    <row r="595" spans="1:13" ht="12.75" customHeight="1" x14ac:dyDescent="0.25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</row>
    <row r="596" spans="1:13" ht="12.75" customHeight="1" x14ac:dyDescent="0.25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</row>
    <row r="597" spans="1:13" ht="12.75" customHeight="1" x14ac:dyDescent="0.25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</row>
    <row r="598" spans="1:13" ht="12.75" customHeight="1" x14ac:dyDescent="0.25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</row>
    <row r="599" spans="1:13" ht="12.75" customHeight="1" x14ac:dyDescent="0.25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</row>
    <row r="600" spans="1:13" ht="12.75" customHeight="1" x14ac:dyDescent="0.25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</row>
    <row r="601" spans="1:13" ht="12.75" customHeight="1" x14ac:dyDescent="0.25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</row>
    <row r="602" spans="1:13" ht="12.75" customHeight="1" x14ac:dyDescent="0.25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</row>
    <row r="603" spans="1:13" ht="12.75" customHeight="1" x14ac:dyDescent="0.25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</row>
    <row r="604" spans="1:13" ht="12.75" customHeight="1" x14ac:dyDescent="0.25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</row>
    <row r="605" spans="1:13" ht="12.75" customHeight="1" x14ac:dyDescent="0.25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</row>
    <row r="606" spans="1:13" ht="12.75" customHeight="1" x14ac:dyDescent="0.25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</row>
    <row r="607" spans="1:13" ht="12.75" customHeight="1" x14ac:dyDescent="0.25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</row>
    <row r="608" spans="1:13" ht="12.75" customHeight="1" x14ac:dyDescent="0.25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</row>
    <row r="609" spans="1:13" ht="12.75" customHeight="1" x14ac:dyDescent="0.25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</row>
    <row r="610" spans="1:13" ht="12.75" customHeight="1" x14ac:dyDescent="0.25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</row>
    <row r="611" spans="1:13" ht="12.75" customHeight="1" x14ac:dyDescent="0.25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</row>
    <row r="612" spans="1:13" ht="12.75" customHeight="1" x14ac:dyDescent="0.25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</row>
    <row r="613" spans="1:13" ht="12.75" customHeight="1" x14ac:dyDescent="0.25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</row>
    <row r="614" spans="1:13" ht="12.75" customHeight="1" x14ac:dyDescent="0.25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</row>
    <row r="615" spans="1:13" ht="12.75" customHeight="1" x14ac:dyDescent="0.25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</row>
    <row r="616" spans="1:13" ht="12.75" customHeight="1" x14ac:dyDescent="0.25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</row>
    <row r="617" spans="1:13" ht="12.75" customHeight="1" x14ac:dyDescent="0.25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</row>
    <row r="618" spans="1:13" ht="12.75" customHeight="1" x14ac:dyDescent="0.25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</row>
    <row r="619" spans="1:13" ht="12.75" customHeight="1" x14ac:dyDescent="0.25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</row>
    <row r="620" spans="1:13" ht="12.75" customHeight="1" x14ac:dyDescent="0.25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</row>
    <row r="621" spans="1:13" ht="12.75" customHeight="1" x14ac:dyDescent="0.25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</row>
    <row r="622" spans="1:13" ht="12.75" customHeight="1" x14ac:dyDescent="0.25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</row>
    <row r="623" spans="1:13" ht="12.75" customHeight="1" x14ac:dyDescent="0.25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</row>
    <row r="624" spans="1:13" ht="12.75" customHeight="1" x14ac:dyDescent="0.25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</row>
    <row r="625" spans="1:13" ht="12.75" customHeight="1" x14ac:dyDescent="0.25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</row>
    <row r="626" spans="1:13" ht="12.75" customHeight="1" x14ac:dyDescent="0.25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</row>
    <row r="627" spans="1:13" ht="12.75" customHeight="1" x14ac:dyDescent="0.25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</row>
    <row r="628" spans="1:13" ht="12.75" customHeight="1" x14ac:dyDescent="0.25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</row>
    <row r="629" spans="1:13" ht="12.75" customHeight="1" x14ac:dyDescent="0.25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</row>
    <row r="630" spans="1:13" ht="12.75" customHeight="1" x14ac:dyDescent="0.25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</row>
    <row r="631" spans="1:13" ht="12.75" customHeight="1" x14ac:dyDescent="0.25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</row>
    <row r="632" spans="1:13" ht="12.75" customHeight="1" x14ac:dyDescent="0.25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</row>
    <row r="633" spans="1:13" ht="12.75" customHeight="1" x14ac:dyDescent="0.25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</row>
    <row r="634" spans="1:13" ht="12.75" customHeight="1" x14ac:dyDescent="0.25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</row>
    <row r="635" spans="1:13" ht="12.75" customHeight="1" x14ac:dyDescent="0.25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</row>
    <row r="636" spans="1:13" ht="12.75" customHeight="1" x14ac:dyDescent="0.25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</row>
    <row r="637" spans="1:13" ht="12.75" customHeight="1" x14ac:dyDescent="0.25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</row>
    <row r="638" spans="1:13" ht="12.75" customHeight="1" x14ac:dyDescent="0.25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</row>
    <row r="639" spans="1:13" ht="12.75" customHeight="1" x14ac:dyDescent="0.25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</row>
    <row r="640" spans="1:13" ht="12.75" customHeight="1" x14ac:dyDescent="0.25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</row>
    <row r="641" spans="1:13" ht="12.75" customHeight="1" x14ac:dyDescent="0.25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</row>
    <row r="642" spans="1:13" ht="12.75" customHeight="1" x14ac:dyDescent="0.25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</row>
    <row r="643" spans="1:13" ht="12.75" customHeight="1" x14ac:dyDescent="0.25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</row>
    <row r="644" spans="1:13" ht="12.75" customHeight="1" x14ac:dyDescent="0.25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</row>
    <row r="645" spans="1:13" ht="12.75" customHeight="1" x14ac:dyDescent="0.25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</row>
    <row r="646" spans="1:13" ht="12.75" customHeight="1" x14ac:dyDescent="0.25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</row>
    <row r="647" spans="1:13" ht="12.75" customHeight="1" x14ac:dyDescent="0.25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</row>
    <row r="648" spans="1:13" ht="12.75" customHeight="1" x14ac:dyDescent="0.25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</row>
    <row r="649" spans="1:13" ht="12.75" customHeight="1" x14ac:dyDescent="0.25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</row>
    <row r="650" spans="1:13" ht="12.75" customHeight="1" x14ac:dyDescent="0.25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</row>
    <row r="651" spans="1:13" ht="12.75" customHeight="1" x14ac:dyDescent="0.25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</row>
    <row r="652" spans="1:13" ht="12.75" customHeight="1" x14ac:dyDescent="0.25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</row>
    <row r="653" spans="1:13" ht="12.75" customHeight="1" x14ac:dyDescent="0.25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</row>
    <row r="654" spans="1:13" ht="12.75" customHeight="1" x14ac:dyDescent="0.25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</row>
    <row r="655" spans="1:13" ht="12.75" customHeight="1" x14ac:dyDescent="0.25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</row>
    <row r="656" spans="1:13" ht="12.75" customHeight="1" x14ac:dyDescent="0.25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</row>
    <row r="657" spans="1:13" ht="12.75" customHeight="1" x14ac:dyDescent="0.25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</row>
    <row r="658" spans="1:13" ht="12.75" customHeight="1" x14ac:dyDescent="0.25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</row>
    <row r="659" spans="1:13" ht="12.75" customHeight="1" x14ac:dyDescent="0.25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</row>
    <row r="660" spans="1:13" ht="12.75" customHeight="1" x14ac:dyDescent="0.25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</row>
    <row r="661" spans="1:13" ht="12.75" customHeight="1" x14ac:dyDescent="0.25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</row>
    <row r="662" spans="1:13" ht="12.75" customHeight="1" x14ac:dyDescent="0.25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</row>
    <row r="663" spans="1:13" ht="12.75" customHeight="1" x14ac:dyDescent="0.25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</row>
    <row r="664" spans="1:13" ht="12.75" customHeight="1" x14ac:dyDescent="0.25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</row>
    <row r="665" spans="1:13" ht="12.75" customHeight="1" x14ac:dyDescent="0.25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</row>
    <row r="666" spans="1:13" ht="12.75" customHeight="1" x14ac:dyDescent="0.25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</row>
    <row r="667" spans="1:13" ht="12.75" customHeight="1" x14ac:dyDescent="0.25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</row>
    <row r="668" spans="1:13" ht="12.75" customHeight="1" x14ac:dyDescent="0.25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</row>
    <row r="669" spans="1:13" ht="12.75" customHeight="1" x14ac:dyDescent="0.25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</row>
    <row r="670" spans="1:13" ht="12.75" customHeight="1" x14ac:dyDescent="0.25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</row>
    <row r="671" spans="1:13" ht="12.75" customHeight="1" x14ac:dyDescent="0.25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</row>
    <row r="672" spans="1:13" ht="12.75" customHeight="1" x14ac:dyDescent="0.25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</row>
    <row r="673" spans="1:13" ht="12.75" customHeight="1" x14ac:dyDescent="0.25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</row>
    <row r="674" spans="1:13" ht="12.75" customHeight="1" x14ac:dyDescent="0.25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</row>
    <row r="675" spans="1:13" ht="12.75" customHeight="1" x14ac:dyDescent="0.25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</row>
    <row r="676" spans="1:13" ht="12.75" customHeight="1" x14ac:dyDescent="0.25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</row>
    <row r="677" spans="1:13" ht="12.75" customHeight="1" x14ac:dyDescent="0.25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</row>
    <row r="678" spans="1:13" ht="12.75" customHeight="1" x14ac:dyDescent="0.25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</row>
    <row r="679" spans="1:13" ht="12.75" customHeight="1" x14ac:dyDescent="0.25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</row>
    <row r="680" spans="1:13" ht="12.75" customHeight="1" x14ac:dyDescent="0.25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</row>
    <row r="681" spans="1:13" ht="12.75" customHeight="1" x14ac:dyDescent="0.25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</row>
    <row r="682" spans="1:13" ht="12.75" customHeight="1" x14ac:dyDescent="0.25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</row>
    <row r="683" spans="1:13" ht="12.75" customHeight="1" x14ac:dyDescent="0.25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</row>
    <row r="684" spans="1:13" ht="12.75" customHeight="1" x14ac:dyDescent="0.25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</row>
    <row r="685" spans="1:13" ht="12.75" customHeight="1" x14ac:dyDescent="0.25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</row>
    <row r="686" spans="1:13" ht="12.75" customHeight="1" x14ac:dyDescent="0.25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</row>
    <row r="687" spans="1:13" ht="12.75" customHeight="1" x14ac:dyDescent="0.25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</row>
    <row r="688" spans="1:13" ht="12.75" customHeight="1" x14ac:dyDescent="0.25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</row>
    <row r="689" spans="1:13" ht="12.75" customHeight="1" x14ac:dyDescent="0.25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</row>
    <row r="690" spans="1:13" ht="12.75" customHeight="1" x14ac:dyDescent="0.25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</row>
    <row r="691" spans="1:13" ht="12.75" customHeight="1" x14ac:dyDescent="0.25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</row>
    <row r="692" spans="1:13" ht="12.75" customHeight="1" x14ac:dyDescent="0.25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</row>
    <row r="693" spans="1:13" ht="12.75" customHeight="1" x14ac:dyDescent="0.25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</row>
    <row r="694" spans="1:13" ht="12.75" customHeight="1" x14ac:dyDescent="0.25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</row>
    <row r="695" spans="1:13" ht="12.75" customHeight="1" x14ac:dyDescent="0.25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</row>
    <row r="696" spans="1:13" ht="12.75" customHeight="1" x14ac:dyDescent="0.25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</row>
    <row r="697" spans="1:13" ht="12.75" customHeight="1" x14ac:dyDescent="0.25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</row>
    <row r="698" spans="1:13" ht="12.75" customHeight="1" x14ac:dyDescent="0.25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</row>
    <row r="699" spans="1:13" ht="12.75" customHeight="1" x14ac:dyDescent="0.25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</row>
    <row r="700" spans="1:13" ht="12.75" customHeight="1" x14ac:dyDescent="0.25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</row>
    <row r="701" spans="1:13" ht="12.75" customHeight="1" x14ac:dyDescent="0.25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</row>
    <row r="702" spans="1:13" ht="12.75" customHeight="1" x14ac:dyDescent="0.25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</row>
    <row r="703" spans="1:13" ht="12.75" customHeight="1" x14ac:dyDescent="0.25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</row>
    <row r="704" spans="1:13" ht="12.75" customHeight="1" x14ac:dyDescent="0.25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</row>
    <row r="705" spans="1:13" ht="12.75" customHeight="1" x14ac:dyDescent="0.25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</row>
    <row r="706" spans="1:13" ht="12.75" customHeight="1" x14ac:dyDescent="0.25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</row>
    <row r="707" spans="1:13" ht="12.75" customHeight="1" x14ac:dyDescent="0.25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</row>
    <row r="708" spans="1:13" ht="12.75" customHeight="1" x14ac:dyDescent="0.25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</row>
    <row r="709" spans="1:13" ht="12.75" customHeight="1" x14ac:dyDescent="0.25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</row>
    <row r="710" spans="1:13" ht="12.75" customHeight="1" x14ac:dyDescent="0.25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</row>
    <row r="711" spans="1:13" ht="12.75" customHeight="1" x14ac:dyDescent="0.25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</row>
    <row r="712" spans="1:13" ht="12.75" customHeight="1" x14ac:dyDescent="0.25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</row>
    <row r="713" spans="1:13" ht="12.75" customHeight="1" x14ac:dyDescent="0.25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</row>
    <row r="714" spans="1:13" ht="12.75" customHeight="1" x14ac:dyDescent="0.25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</row>
    <row r="715" spans="1:13" ht="12.75" customHeight="1" x14ac:dyDescent="0.25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</row>
    <row r="716" spans="1:13" ht="12.75" customHeight="1" x14ac:dyDescent="0.25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</row>
    <row r="717" spans="1:13" ht="12.75" customHeight="1" x14ac:dyDescent="0.25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</row>
    <row r="718" spans="1:13" ht="12.75" customHeight="1" x14ac:dyDescent="0.25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</row>
    <row r="719" spans="1:13" ht="12.75" customHeight="1" x14ac:dyDescent="0.25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</row>
    <row r="720" spans="1:13" ht="12.75" customHeight="1" x14ac:dyDescent="0.25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</row>
    <row r="721" spans="1:13" ht="12.75" customHeight="1" x14ac:dyDescent="0.25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</row>
    <row r="722" spans="1:13" ht="12.75" customHeight="1" x14ac:dyDescent="0.25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</row>
    <row r="723" spans="1:13" ht="12.75" customHeight="1" x14ac:dyDescent="0.25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</row>
    <row r="724" spans="1:13" ht="12.75" customHeight="1" x14ac:dyDescent="0.25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</row>
    <row r="725" spans="1:13" ht="12.75" customHeight="1" x14ac:dyDescent="0.25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</row>
    <row r="726" spans="1:13" ht="12.75" customHeight="1" x14ac:dyDescent="0.25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</row>
    <row r="727" spans="1:13" ht="12.75" customHeight="1" x14ac:dyDescent="0.25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</row>
    <row r="728" spans="1:13" ht="12.75" customHeight="1" x14ac:dyDescent="0.25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</row>
    <row r="729" spans="1:13" ht="12.75" customHeight="1" x14ac:dyDescent="0.25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</row>
    <row r="730" spans="1:13" ht="12.75" customHeight="1" x14ac:dyDescent="0.25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</row>
    <row r="731" spans="1:13" ht="12.75" customHeight="1" x14ac:dyDescent="0.25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</row>
    <row r="732" spans="1:13" ht="12.75" customHeight="1" x14ac:dyDescent="0.25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</row>
    <row r="733" spans="1:13" ht="12.75" customHeight="1" x14ac:dyDescent="0.25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</row>
    <row r="734" spans="1:13" ht="12.75" customHeight="1" x14ac:dyDescent="0.25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</row>
    <row r="735" spans="1:13" ht="12.75" customHeight="1" x14ac:dyDescent="0.25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</row>
    <row r="736" spans="1:13" ht="12.75" customHeight="1" x14ac:dyDescent="0.25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</row>
    <row r="737" spans="1:13" ht="12.75" customHeight="1" x14ac:dyDescent="0.25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</row>
    <row r="738" spans="1:13" ht="12.75" customHeight="1" x14ac:dyDescent="0.25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</row>
    <row r="739" spans="1:13" ht="12.75" customHeight="1" x14ac:dyDescent="0.25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</row>
    <row r="740" spans="1:13" ht="12.75" customHeight="1" x14ac:dyDescent="0.25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</row>
    <row r="741" spans="1:13" ht="12.75" customHeight="1" x14ac:dyDescent="0.25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</row>
    <row r="742" spans="1:13" ht="12.75" customHeight="1" x14ac:dyDescent="0.25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</row>
    <row r="743" spans="1:13" ht="12.75" customHeight="1" x14ac:dyDescent="0.25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</row>
    <row r="744" spans="1:13" ht="12.75" customHeight="1" x14ac:dyDescent="0.25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</row>
    <row r="745" spans="1:13" ht="12.75" customHeight="1" x14ac:dyDescent="0.25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</row>
    <row r="746" spans="1:13" ht="12.75" customHeight="1" x14ac:dyDescent="0.25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</row>
    <row r="747" spans="1:13" ht="12.75" customHeight="1" x14ac:dyDescent="0.25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</row>
    <row r="748" spans="1:13" ht="12.75" customHeight="1" x14ac:dyDescent="0.25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</row>
    <row r="749" spans="1:13" ht="12.75" customHeight="1" x14ac:dyDescent="0.25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</row>
    <row r="750" spans="1:13" ht="12.75" customHeight="1" x14ac:dyDescent="0.25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</row>
    <row r="751" spans="1:13" ht="12.75" customHeight="1" x14ac:dyDescent="0.25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</row>
    <row r="752" spans="1:13" ht="12.75" customHeight="1" x14ac:dyDescent="0.25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</row>
    <row r="753" spans="1:13" ht="12.75" customHeight="1" x14ac:dyDescent="0.25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</row>
    <row r="754" spans="1:13" ht="12.75" customHeight="1" x14ac:dyDescent="0.25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</row>
    <row r="755" spans="1:13" ht="12.75" customHeight="1" x14ac:dyDescent="0.25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</row>
    <row r="756" spans="1:13" ht="12.75" customHeight="1" x14ac:dyDescent="0.25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</row>
    <row r="757" spans="1:13" ht="12.75" customHeight="1" x14ac:dyDescent="0.25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</row>
    <row r="758" spans="1:13" ht="12.75" customHeight="1" x14ac:dyDescent="0.25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</row>
    <row r="759" spans="1:13" ht="12.75" customHeight="1" x14ac:dyDescent="0.25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</row>
    <row r="760" spans="1:13" ht="12.75" customHeight="1" x14ac:dyDescent="0.25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</row>
    <row r="761" spans="1:13" ht="12.75" customHeight="1" x14ac:dyDescent="0.25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</row>
    <row r="762" spans="1:13" ht="12.75" customHeight="1" x14ac:dyDescent="0.25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</row>
    <row r="763" spans="1:13" ht="12.75" customHeight="1" x14ac:dyDescent="0.25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</row>
    <row r="764" spans="1:13" ht="12.75" customHeight="1" x14ac:dyDescent="0.25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</row>
    <row r="765" spans="1:13" ht="12.75" customHeight="1" x14ac:dyDescent="0.25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</row>
    <row r="766" spans="1:13" ht="12.75" customHeight="1" x14ac:dyDescent="0.25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</row>
    <row r="767" spans="1:13" ht="12.75" customHeight="1" x14ac:dyDescent="0.25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</row>
    <row r="768" spans="1:13" ht="12.75" customHeight="1" x14ac:dyDescent="0.25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</row>
    <row r="769" spans="1:13" ht="12.75" customHeight="1" x14ac:dyDescent="0.25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</row>
    <row r="770" spans="1:13" ht="12.75" customHeight="1" x14ac:dyDescent="0.25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</row>
    <row r="771" spans="1:13" ht="12.75" customHeight="1" x14ac:dyDescent="0.25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</row>
    <row r="772" spans="1:13" ht="12.75" customHeight="1" x14ac:dyDescent="0.25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</row>
    <row r="773" spans="1:13" ht="12.75" customHeight="1" x14ac:dyDescent="0.25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</row>
    <row r="774" spans="1:13" ht="12.75" customHeight="1" x14ac:dyDescent="0.25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</row>
    <row r="775" spans="1:13" ht="12.75" customHeight="1" x14ac:dyDescent="0.25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</row>
    <row r="776" spans="1:13" ht="12.75" customHeight="1" x14ac:dyDescent="0.25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</row>
    <row r="777" spans="1:13" ht="12.75" customHeight="1" x14ac:dyDescent="0.25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</row>
    <row r="778" spans="1:13" ht="12.75" customHeight="1" x14ac:dyDescent="0.25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</row>
    <row r="779" spans="1:13" ht="12.75" customHeight="1" x14ac:dyDescent="0.25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</row>
    <row r="780" spans="1:13" ht="12.75" customHeight="1" x14ac:dyDescent="0.25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</row>
    <row r="781" spans="1:13" ht="12.75" customHeight="1" x14ac:dyDescent="0.25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</row>
    <row r="782" spans="1:13" ht="12.75" customHeight="1" x14ac:dyDescent="0.25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</row>
    <row r="783" spans="1:13" ht="12.75" customHeight="1" x14ac:dyDescent="0.25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</row>
    <row r="784" spans="1:13" ht="12.75" customHeight="1" x14ac:dyDescent="0.25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</row>
    <row r="785" spans="1:13" ht="12.75" customHeight="1" x14ac:dyDescent="0.25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</row>
    <row r="786" spans="1:13" ht="12.75" customHeight="1" x14ac:dyDescent="0.25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</row>
    <row r="787" spans="1:13" ht="12.75" customHeight="1" x14ac:dyDescent="0.25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</row>
    <row r="788" spans="1:13" ht="12.75" customHeight="1" x14ac:dyDescent="0.25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</row>
    <row r="789" spans="1:13" ht="12.75" customHeight="1" x14ac:dyDescent="0.25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</row>
    <row r="790" spans="1:13" ht="12.75" customHeight="1" x14ac:dyDescent="0.25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</row>
    <row r="791" spans="1:13" ht="12.75" customHeight="1" x14ac:dyDescent="0.25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</row>
    <row r="792" spans="1:13" ht="12.75" customHeight="1" x14ac:dyDescent="0.25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</row>
    <row r="793" spans="1:13" ht="12.75" customHeight="1" x14ac:dyDescent="0.25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</row>
    <row r="794" spans="1:13" ht="12.75" customHeight="1" x14ac:dyDescent="0.25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</row>
    <row r="795" spans="1:13" ht="12.75" customHeight="1" x14ac:dyDescent="0.25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</row>
    <row r="796" spans="1:13" ht="12.75" customHeight="1" x14ac:dyDescent="0.25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</row>
    <row r="797" spans="1:13" ht="12.75" customHeight="1" x14ac:dyDescent="0.25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</row>
    <row r="798" spans="1:13" ht="12.75" customHeight="1" x14ac:dyDescent="0.25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</row>
    <row r="799" spans="1:13" ht="12.75" customHeight="1" x14ac:dyDescent="0.25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</row>
    <row r="800" spans="1:13" ht="12.75" customHeight="1" x14ac:dyDescent="0.25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</row>
    <row r="801" spans="1:13" ht="12.75" customHeight="1" x14ac:dyDescent="0.25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</row>
    <row r="802" spans="1:13" ht="12.75" customHeight="1" x14ac:dyDescent="0.25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</row>
    <row r="803" spans="1:13" ht="12.75" customHeight="1" x14ac:dyDescent="0.25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</row>
    <row r="804" spans="1:13" ht="12.75" customHeight="1" x14ac:dyDescent="0.25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</row>
    <row r="805" spans="1:13" ht="12.75" customHeight="1" x14ac:dyDescent="0.25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</row>
    <row r="806" spans="1:13" ht="12.75" customHeight="1" x14ac:dyDescent="0.25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</row>
    <row r="807" spans="1:13" ht="12.75" customHeight="1" x14ac:dyDescent="0.25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</row>
    <row r="808" spans="1:13" ht="12.75" customHeight="1" x14ac:dyDescent="0.25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</row>
    <row r="809" spans="1:13" ht="12.75" customHeight="1" x14ac:dyDescent="0.25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</row>
    <row r="810" spans="1:13" ht="12.75" customHeight="1" x14ac:dyDescent="0.25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</row>
    <row r="811" spans="1:13" ht="12.75" customHeight="1" x14ac:dyDescent="0.25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</row>
    <row r="812" spans="1:13" ht="12.75" customHeight="1" x14ac:dyDescent="0.25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</row>
    <row r="813" spans="1:13" ht="12.75" customHeight="1" x14ac:dyDescent="0.25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</row>
    <row r="814" spans="1:13" ht="12.75" customHeight="1" x14ac:dyDescent="0.25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</row>
    <row r="815" spans="1:13" ht="12.75" customHeight="1" x14ac:dyDescent="0.25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</row>
    <row r="816" spans="1:13" ht="12.75" customHeight="1" x14ac:dyDescent="0.25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</row>
    <row r="817" spans="1:13" ht="12.75" customHeight="1" x14ac:dyDescent="0.25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</row>
    <row r="818" spans="1:13" ht="12.75" customHeight="1" x14ac:dyDescent="0.25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</row>
    <row r="819" spans="1:13" ht="12.75" customHeight="1" x14ac:dyDescent="0.25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</row>
    <row r="820" spans="1:13" ht="12.75" customHeight="1" x14ac:dyDescent="0.25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</row>
    <row r="821" spans="1:13" ht="12.75" customHeight="1" x14ac:dyDescent="0.25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</row>
    <row r="822" spans="1:13" ht="12.75" customHeight="1" x14ac:dyDescent="0.25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</row>
    <row r="823" spans="1:13" ht="12.75" customHeight="1" x14ac:dyDescent="0.25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</row>
    <row r="824" spans="1:13" ht="12.75" customHeight="1" x14ac:dyDescent="0.25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</row>
    <row r="825" spans="1:13" ht="12.75" customHeight="1" x14ac:dyDescent="0.25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</row>
    <row r="826" spans="1:13" ht="12.75" customHeight="1" x14ac:dyDescent="0.25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</row>
    <row r="827" spans="1:13" ht="12.75" customHeight="1" x14ac:dyDescent="0.25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</row>
    <row r="828" spans="1:13" ht="12.75" customHeight="1" x14ac:dyDescent="0.25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</row>
    <row r="829" spans="1:13" ht="12.75" customHeight="1" x14ac:dyDescent="0.25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</row>
    <row r="830" spans="1:13" ht="12.75" customHeight="1" x14ac:dyDescent="0.25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</row>
    <row r="831" spans="1:13" ht="12.75" customHeight="1" x14ac:dyDescent="0.25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</row>
    <row r="832" spans="1:13" ht="12.75" customHeight="1" x14ac:dyDescent="0.25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</row>
    <row r="833" spans="1:13" ht="12.75" customHeight="1" x14ac:dyDescent="0.25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</row>
    <row r="834" spans="1:13" ht="12.75" customHeight="1" x14ac:dyDescent="0.25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</row>
    <row r="835" spans="1:13" ht="12.75" customHeight="1" x14ac:dyDescent="0.25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</row>
    <row r="836" spans="1:13" ht="12.75" customHeight="1" x14ac:dyDescent="0.25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</row>
    <row r="837" spans="1:13" ht="12.75" customHeight="1" x14ac:dyDescent="0.25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</row>
    <row r="838" spans="1:13" ht="12.75" customHeight="1" x14ac:dyDescent="0.25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</row>
    <row r="839" spans="1:13" ht="12.75" customHeight="1" x14ac:dyDescent="0.25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</row>
    <row r="840" spans="1:13" ht="12.75" customHeight="1" x14ac:dyDescent="0.25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</row>
    <row r="841" spans="1:13" ht="12.75" customHeight="1" x14ac:dyDescent="0.25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</row>
    <row r="842" spans="1:13" ht="12.75" customHeight="1" x14ac:dyDescent="0.25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</row>
    <row r="843" spans="1:13" ht="12.75" customHeight="1" x14ac:dyDescent="0.25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</row>
    <row r="844" spans="1:13" ht="12.75" customHeight="1" x14ac:dyDescent="0.25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</row>
    <row r="845" spans="1:13" ht="12.75" customHeight="1" x14ac:dyDescent="0.25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</row>
    <row r="846" spans="1:13" ht="12.75" customHeight="1" x14ac:dyDescent="0.25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</row>
    <row r="847" spans="1:13" ht="12.75" customHeight="1" x14ac:dyDescent="0.25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</row>
    <row r="848" spans="1:13" ht="12.75" customHeight="1" x14ac:dyDescent="0.25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</row>
    <row r="849" spans="1:13" ht="12.75" customHeight="1" x14ac:dyDescent="0.25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</row>
    <row r="850" spans="1:13" ht="12.75" customHeight="1" x14ac:dyDescent="0.25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</row>
    <row r="851" spans="1:13" ht="12.75" customHeight="1" x14ac:dyDescent="0.25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</row>
    <row r="852" spans="1:13" ht="12.75" customHeight="1" x14ac:dyDescent="0.25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</row>
    <row r="853" spans="1:13" ht="12.75" customHeight="1" x14ac:dyDescent="0.25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</row>
    <row r="854" spans="1:13" ht="12.75" customHeight="1" x14ac:dyDescent="0.25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</row>
    <row r="855" spans="1:13" ht="12.75" customHeight="1" x14ac:dyDescent="0.25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</row>
    <row r="856" spans="1:13" ht="12.75" customHeight="1" x14ac:dyDescent="0.25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</row>
    <row r="857" spans="1:13" ht="12.75" customHeight="1" x14ac:dyDescent="0.25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</row>
    <row r="858" spans="1:13" ht="12.75" customHeight="1" x14ac:dyDescent="0.25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</row>
    <row r="859" spans="1:13" ht="12.75" customHeight="1" x14ac:dyDescent="0.25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</row>
    <row r="860" spans="1:13" ht="12.75" customHeight="1" x14ac:dyDescent="0.25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</row>
    <row r="861" spans="1:13" ht="12.75" customHeight="1" x14ac:dyDescent="0.25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</row>
    <row r="862" spans="1:13" ht="12.75" customHeight="1" x14ac:dyDescent="0.25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</row>
    <row r="863" spans="1:13" ht="12.75" customHeight="1" x14ac:dyDescent="0.25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</row>
    <row r="864" spans="1:13" ht="12.75" customHeight="1" x14ac:dyDescent="0.25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</row>
    <row r="865" spans="1:13" ht="12.75" customHeight="1" x14ac:dyDescent="0.25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</row>
    <row r="866" spans="1:13" ht="12.75" customHeight="1" x14ac:dyDescent="0.25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</row>
    <row r="867" spans="1:13" ht="12.75" customHeight="1" x14ac:dyDescent="0.25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</row>
    <row r="868" spans="1:13" ht="12.75" customHeight="1" x14ac:dyDescent="0.25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</row>
    <row r="869" spans="1:13" ht="12.75" customHeight="1" x14ac:dyDescent="0.25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</row>
    <row r="870" spans="1:13" ht="12.75" customHeight="1" x14ac:dyDescent="0.25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</row>
    <row r="871" spans="1:13" ht="12.75" customHeight="1" x14ac:dyDescent="0.25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</row>
    <row r="872" spans="1:13" ht="12.75" customHeight="1" x14ac:dyDescent="0.25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</row>
    <row r="873" spans="1:13" ht="12.75" customHeight="1" x14ac:dyDescent="0.25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</row>
    <row r="874" spans="1:13" ht="12.75" customHeight="1" x14ac:dyDescent="0.25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</row>
    <row r="875" spans="1:13" ht="12.75" customHeight="1" x14ac:dyDescent="0.25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</row>
    <row r="876" spans="1:13" ht="12.75" customHeight="1" x14ac:dyDescent="0.25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</row>
    <row r="877" spans="1:13" ht="12.75" customHeight="1" x14ac:dyDescent="0.25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</row>
    <row r="878" spans="1:13" ht="12.75" customHeight="1" x14ac:dyDescent="0.25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</row>
    <row r="879" spans="1:13" ht="12.75" customHeight="1" x14ac:dyDescent="0.25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</row>
    <row r="880" spans="1:13" ht="12.75" customHeight="1" x14ac:dyDescent="0.25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</row>
    <row r="881" spans="1:13" ht="12.75" customHeight="1" x14ac:dyDescent="0.25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</row>
    <row r="882" spans="1:13" ht="12.75" customHeight="1" x14ac:dyDescent="0.25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</row>
    <row r="883" spans="1:13" ht="12.75" customHeight="1" x14ac:dyDescent="0.25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</row>
    <row r="884" spans="1:13" ht="12.75" customHeight="1" x14ac:dyDescent="0.25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</row>
    <row r="885" spans="1:13" ht="12.75" customHeight="1" x14ac:dyDescent="0.25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</row>
    <row r="886" spans="1:13" ht="12.75" customHeight="1" x14ac:dyDescent="0.25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</row>
    <row r="887" spans="1:13" ht="12.75" customHeight="1" x14ac:dyDescent="0.25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</row>
    <row r="888" spans="1:13" ht="12.75" customHeight="1" x14ac:dyDescent="0.25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</row>
    <row r="889" spans="1:13" ht="12.75" customHeight="1" x14ac:dyDescent="0.25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</row>
    <row r="890" spans="1:13" ht="12.75" customHeight="1" x14ac:dyDescent="0.25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</row>
    <row r="891" spans="1:13" ht="12.75" customHeight="1" x14ac:dyDescent="0.25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</row>
    <row r="892" spans="1:13" ht="12.75" customHeight="1" x14ac:dyDescent="0.25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</row>
    <row r="893" spans="1:13" ht="12.75" customHeight="1" x14ac:dyDescent="0.25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</row>
    <row r="894" spans="1:13" ht="12.75" customHeight="1" x14ac:dyDescent="0.25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</row>
    <row r="895" spans="1:13" ht="12.75" customHeight="1" x14ac:dyDescent="0.25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</row>
    <row r="896" spans="1:13" ht="12.75" customHeight="1" x14ac:dyDescent="0.25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</row>
    <row r="897" spans="1:13" ht="12.75" customHeight="1" x14ac:dyDescent="0.25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</row>
    <row r="898" spans="1:13" ht="12.75" customHeight="1" x14ac:dyDescent="0.25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</row>
    <row r="899" spans="1:13" ht="12.75" customHeight="1" x14ac:dyDescent="0.25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</row>
    <row r="900" spans="1:13" ht="12.75" customHeight="1" x14ac:dyDescent="0.25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</row>
    <row r="901" spans="1:13" ht="12.75" customHeight="1" x14ac:dyDescent="0.25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</row>
    <row r="902" spans="1:13" ht="12.75" customHeight="1" x14ac:dyDescent="0.25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</row>
    <row r="903" spans="1:13" ht="12.75" customHeight="1" x14ac:dyDescent="0.25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</row>
    <row r="904" spans="1:13" ht="12.75" customHeight="1" x14ac:dyDescent="0.25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</row>
    <row r="905" spans="1:13" ht="12.75" customHeight="1" x14ac:dyDescent="0.25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</row>
    <row r="906" spans="1:13" ht="12.75" customHeight="1" x14ac:dyDescent="0.25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</row>
    <row r="907" spans="1:13" ht="12.75" customHeight="1" x14ac:dyDescent="0.25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</row>
    <row r="908" spans="1:13" ht="12.75" customHeight="1" x14ac:dyDescent="0.25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</row>
    <row r="909" spans="1:13" ht="12.75" customHeight="1" x14ac:dyDescent="0.25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</row>
    <row r="910" spans="1:13" ht="12.75" customHeight="1" x14ac:dyDescent="0.25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</row>
    <row r="911" spans="1:13" ht="12.75" customHeight="1" x14ac:dyDescent="0.25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</row>
    <row r="912" spans="1:13" ht="12.75" customHeight="1" x14ac:dyDescent="0.25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</row>
    <row r="913" spans="1:13" ht="12.75" customHeight="1" x14ac:dyDescent="0.25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</row>
    <row r="914" spans="1:13" ht="12.75" customHeight="1" x14ac:dyDescent="0.25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</row>
    <row r="915" spans="1:13" ht="12.75" customHeight="1" x14ac:dyDescent="0.25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</row>
    <row r="916" spans="1:13" ht="12.75" customHeight="1" x14ac:dyDescent="0.25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</row>
    <row r="917" spans="1:13" ht="12.75" customHeight="1" x14ac:dyDescent="0.25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</row>
    <row r="918" spans="1:13" ht="12.75" customHeight="1" x14ac:dyDescent="0.25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</row>
    <row r="919" spans="1:13" ht="12.75" customHeight="1" x14ac:dyDescent="0.25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</row>
    <row r="920" spans="1:13" ht="12.75" customHeight="1" x14ac:dyDescent="0.25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</row>
    <row r="921" spans="1:13" ht="12.75" customHeight="1" x14ac:dyDescent="0.25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</row>
    <row r="922" spans="1:13" ht="12.75" customHeight="1" x14ac:dyDescent="0.25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</row>
    <row r="923" spans="1:13" ht="12.75" customHeight="1" x14ac:dyDescent="0.25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</row>
    <row r="924" spans="1:13" ht="12.75" customHeight="1" x14ac:dyDescent="0.25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</row>
    <row r="925" spans="1:13" ht="12.75" customHeight="1" x14ac:dyDescent="0.25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</row>
    <row r="926" spans="1:13" ht="12.75" customHeight="1" x14ac:dyDescent="0.25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</row>
    <row r="927" spans="1:13" ht="12.75" customHeight="1" x14ac:dyDescent="0.25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</row>
    <row r="928" spans="1:13" ht="12.75" customHeight="1" x14ac:dyDescent="0.25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</row>
    <row r="929" spans="1:13" ht="12.75" customHeight="1" x14ac:dyDescent="0.25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</row>
    <row r="930" spans="1:13" ht="12.75" customHeight="1" x14ac:dyDescent="0.25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</row>
    <row r="931" spans="1:13" ht="12.75" customHeight="1" x14ac:dyDescent="0.25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</row>
    <row r="932" spans="1:13" ht="12.75" customHeight="1" x14ac:dyDescent="0.25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</row>
    <row r="933" spans="1:13" ht="12.75" customHeight="1" x14ac:dyDescent="0.25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</row>
    <row r="934" spans="1:13" ht="12.75" customHeight="1" x14ac:dyDescent="0.25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</row>
    <row r="935" spans="1:13" ht="12.75" customHeight="1" x14ac:dyDescent="0.25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</row>
    <row r="936" spans="1:13" ht="12.75" customHeight="1" x14ac:dyDescent="0.25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</row>
    <row r="937" spans="1:13" ht="12.75" customHeight="1" x14ac:dyDescent="0.25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</row>
    <row r="938" spans="1:13" ht="12.75" customHeight="1" x14ac:dyDescent="0.25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</row>
    <row r="939" spans="1:13" ht="12.75" customHeight="1" x14ac:dyDescent="0.25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</row>
    <row r="940" spans="1:13" ht="12.75" customHeight="1" x14ac:dyDescent="0.25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</row>
    <row r="941" spans="1:13" ht="12.75" customHeight="1" x14ac:dyDescent="0.25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</row>
    <row r="942" spans="1:13" ht="12.75" customHeight="1" x14ac:dyDescent="0.25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</row>
    <row r="943" spans="1:13" ht="12.75" customHeight="1" x14ac:dyDescent="0.25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</row>
    <row r="944" spans="1:13" ht="12.75" customHeight="1" x14ac:dyDescent="0.25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</row>
    <row r="945" spans="1:13" ht="12.75" customHeight="1" x14ac:dyDescent="0.25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</row>
    <row r="946" spans="1:13" ht="12.75" customHeight="1" x14ac:dyDescent="0.25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</row>
    <row r="947" spans="1:13" ht="12.75" customHeight="1" x14ac:dyDescent="0.25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</row>
    <row r="948" spans="1:13" ht="12.75" customHeight="1" x14ac:dyDescent="0.25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</row>
    <row r="949" spans="1:13" ht="12.75" customHeight="1" x14ac:dyDescent="0.25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</row>
    <row r="950" spans="1:13" ht="12.75" customHeight="1" x14ac:dyDescent="0.25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</row>
    <row r="951" spans="1:13" ht="12.75" customHeight="1" x14ac:dyDescent="0.25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</row>
    <row r="952" spans="1:13" ht="12.75" customHeight="1" x14ac:dyDescent="0.25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</row>
    <row r="953" spans="1:13" ht="12.75" customHeight="1" x14ac:dyDescent="0.25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</row>
    <row r="954" spans="1:13" ht="12.75" customHeight="1" x14ac:dyDescent="0.25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</row>
    <row r="955" spans="1:13" ht="12.75" customHeight="1" x14ac:dyDescent="0.25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</row>
    <row r="956" spans="1:13" ht="12.75" customHeight="1" x14ac:dyDescent="0.25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</row>
    <row r="957" spans="1:13" ht="12.75" customHeight="1" x14ac:dyDescent="0.25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</row>
    <row r="958" spans="1:13" ht="12.75" customHeight="1" x14ac:dyDescent="0.25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</row>
    <row r="959" spans="1:13" ht="12.75" customHeight="1" x14ac:dyDescent="0.25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</row>
    <row r="960" spans="1:13" ht="12.75" customHeight="1" x14ac:dyDescent="0.25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</row>
    <row r="961" spans="1:13" ht="12.75" customHeight="1" x14ac:dyDescent="0.25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</row>
    <row r="962" spans="1:13" ht="12.75" customHeight="1" x14ac:dyDescent="0.25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</row>
    <row r="963" spans="1:13" ht="12.75" customHeight="1" x14ac:dyDescent="0.25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</row>
    <row r="964" spans="1:13" ht="12.75" customHeight="1" x14ac:dyDescent="0.25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</row>
    <row r="965" spans="1:13" ht="12.75" customHeight="1" x14ac:dyDescent="0.25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</row>
    <row r="966" spans="1:13" ht="12.75" customHeight="1" x14ac:dyDescent="0.25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</row>
    <row r="967" spans="1:13" ht="12.75" customHeight="1" x14ac:dyDescent="0.25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</row>
    <row r="968" spans="1:13" ht="12.75" customHeight="1" x14ac:dyDescent="0.25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</row>
    <row r="969" spans="1:13" ht="12.75" customHeight="1" x14ac:dyDescent="0.25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</row>
    <row r="970" spans="1:13" ht="12.75" customHeight="1" x14ac:dyDescent="0.25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</row>
    <row r="971" spans="1:13" ht="12.75" customHeight="1" x14ac:dyDescent="0.25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</row>
    <row r="972" spans="1:13" ht="12.75" customHeight="1" x14ac:dyDescent="0.25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</row>
    <row r="973" spans="1:13" ht="12.75" customHeight="1" x14ac:dyDescent="0.25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</row>
    <row r="974" spans="1:13" ht="12.75" customHeight="1" x14ac:dyDescent="0.25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</row>
    <row r="975" spans="1:13" ht="12.75" customHeight="1" x14ac:dyDescent="0.25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</row>
    <row r="976" spans="1:13" ht="12.75" customHeight="1" x14ac:dyDescent="0.25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</row>
    <row r="977" spans="1:13" ht="12.75" customHeight="1" x14ac:dyDescent="0.25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</row>
    <row r="978" spans="1:13" ht="12.75" customHeight="1" x14ac:dyDescent="0.25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</row>
    <row r="979" spans="1:13" ht="12.75" customHeight="1" x14ac:dyDescent="0.25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</row>
    <row r="980" spans="1:13" ht="12.75" customHeight="1" x14ac:dyDescent="0.25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</row>
    <row r="981" spans="1:13" ht="12.75" customHeight="1" x14ac:dyDescent="0.25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</row>
    <row r="982" spans="1:13" ht="12.75" customHeight="1" x14ac:dyDescent="0.25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</row>
    <row r="983" spans="1:13" ht="12.75" customHeight="1" x14ac:dyDescent="0.25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</row>
    <row r="984" spans="1:13" ht="12.75" customHeight="1" x14ac:dyDescent="0.25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</row>
    <row r="985" spans="1:13" ht="12.75" customHeight="1" x14ac:dyDescent="0.25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</row>
    <row r="986" spans="1:13" ht="12.75" customHeight="1" x14ac:dyDescent="0.25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</row>
    <row r="987" spans="1:13" ht="12.75" customHeight="1" x14ac:dyDescent="0.25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</row>
    <row r="988" spans="1:13" ht="12.75" customHeight="1" x14ac:dyDescent="0.25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</row>
    <row r="989" spans="1:13" ht="12.75" customHeight="1" x14ac:dyDescent="0.25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</row>
    <row r="990" spans="1:13" ht="12.75" customHeight="1" x14ac:dyDescent="0.25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</row>
    <row r="991" spans="1:13" ht="12.75" customHeight="1" x14ac:dyDescent="0.25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</row>
    <row r="992" spans="1:13" ht="12.75" customHeight="1" x14ac:dyDescent="0.25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</row>
    <row r="993" spans="1:13" ht="12.75" customHeight="1" x14ac:dyDescent="0.25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</row>
    <row r="994" spans="1:13" ht="12.75" customHeight="1" x14ac:dyDescent="0.25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</row>
    <row r="995" spans="1:13" ht="12.75" customHeight="1" x14ac:dyDescent="0.25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</row>
    <row r="996" spans="1:13" ht="12.75" customHeight="1" x14ac:dyDescent="0.25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</row>
    <row r="997" spans="1:13" ht="12.75" customHeight="1" x14ac:dyDescent="0.25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</row>
    <row r="998" spans="1:13" ht="12.75" customHeight="1" x14ac:dyDescent="0.25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</row>
    <row r="999" spans="1:13" ht="12.75" customHeight="1" x14ac:dyDescent="0.25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</row>
    <row r="1000" spans="1:13" ht="12.75" customHeight="1" x14ac:dyDescent="0.25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</row>
  </sheetData>
  <mergeCells count="7">
    <mergeCell ref="D19:E19"/>
    <mergeCell ref="E17:H17"/>
    <mergeCell ref="A1:L3"/>
    <mergeCell ref="A4:L5"/>
    <mergeCell ref="B7:K13"/>
    <mergeCell ref="E15:H15"/>
    <mergeCell ref="E16:H16"/>
  </mergeCells>
  <hyperlinks>
    <hyperlink ref="A4" r:id="rId1" xr:uid="{A795BB92-EE92-48AF-A6D6-5912281557E2}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7A62-A948-42F7-B435-296A8579A7A6}">
  <dimension ref="A1:P92"/>
  <sheetViews>
    <sheetView workbookViewId="0">
      <selection activeCell="D27" sqref="D27"/>
    </sheetView>
  </sheetViews>
  <sheetFormatPr baseColWidth="10" defaultColWidth="8" defaultRowHeight="12.75" customHeight="1" x14ac:dyDescent="0.25"/>
  <cols>
    <col min="1" max="1" width="13.109375" style="98" customWidth="1"/>
    <col min="2" max="2" width="19.21875" style="98" customWidth="1"/>
    <col min="3" max="3" width="12.33203125" style="99" customWidth="1"/>
    <col min="4" max="4" width="15.33203125" style="98" customWidth="1"/>
    <col min="5" max="5" width="12.6640625" style="98" customWidth="1"/>
    <col min="6" max="6" width="11.109375" style="98" customWidth="1"/>
    <col min="7" max="7" width="12" style="98" customWidth="1"/>
    <col min="8" max="8" width="11.5546875" style="98" customWidth="1"/>
    <col min="9" max="9" width="14.44140625" style="98" customWidth="1"/>
    <col min="10" max="12" width="11.5546875" style="98" customWidth="1"/>
    <col min="13" max="13" width="12.21875" style="98" customWidth="1"/>
    <col min="14" max="14" width="12.109375" style="98" customWidth="1"/>
    <col min="15" max="15" width="12.77734375" style="98" customWidth="1"/>
    <col min="16" max="16" width="11.5546875" style="98" customWidth="1"/>
    <col min="17" max="16384" width="8" style="97"/>
  </cols>
  <sheetData>
    <row r="1" spans="1:16" ht="12.75" customHeight="1" x14ac:dyDescent="0.25">
      <c r="A1" s="190" t="s">
        <v>11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17"/>
      <c r="N1" s="117"/>
      <c r="O1" s="117"/>
      <c r="P1" s="117"/>
    </row>
    <row r="2" spans="1:16" ht="12.75" customHeight="1" x14ac:dyDescent="0.25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17"/>
      <c r="N2" s="117"/>
      <c r="O2" s="117"/>
      <c r="P2" s="117"/>
    </row>
    <row r="3" spans="1:16" ht="12.75" customHeight="1" x14ac:dyDescent="0.25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17"/>
      <c r="N3" s="117"/>
      <c r="O3" s="117"/>
      <c r="P3" s="117"/>
    </row>
    <row r="4" spans="1:16" ht="12.75" customHeight="1" x14ac:dyDescent="0.25">
      <c r="A4" s="91" t="s">
        <v>10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3"/>
      <c r="M4" s="117"/>
      <c r="N4" s="117"/>
      <c r="O4" s="117"/>
      <c r="P4" s="117"/>
    </row>
    <row r="5" spans="1:16" ht="12.75" customHeight="1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6"/>
      <c r="M5" s="117"/>
      <c r="N5" s="117"/>
      <c r="O5" s="117"/>
      <c r="P5" s="117"/>
    </row>
    <row r="6" spans="1:16" ht="12.75" customHeight="1" thickBot="1" x14ac:dyDescent="0.3">
      <c r="A6" s="188"/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8"/>
      <c r="M6" s="117"/>
      <c r="N6" s="117"/>
      <c r="O6" s="117"/>
      <c r="P6" s="117"/>
    </row>
    <row r="7" spans="1:16" ht="12.75" customHeight="1" x14ac:dyDescent="0.25">
      <c r="A7" s="151"/>
      <c r="B7" s="192" t="s">
        <v>12</v>
      </c>
      <c r="C7" s="84"/>
      <c r="D7" s="84"/>
      <c r="E7" s="84"/>
      <c r="F7" s="84"/>
      <c r="G7" s="84"/>
      <c r="H7" s="84"/>
      <c r="I7" s="84"/>
      <c r="J7" s="84"/>
      <c r="K7" s="85"/>
      <c r="L7" s="142"/>
      <c r="M7" s="117"/>
      <c r="N7" s="117"/>
      <c r="O7" s="117"/>
      <c r="P7" s="117"/>
    </row>
    <row r="8" spans="1:16" ht="12.75" customHeight="1" x14ac:dyDescent="0.25">
      <c r="A8" s="117"/>
      <c r="B8" s="86"/>
      <c r="C8" s="76"/>
      <c r="D8" s="76"/>
      <c r="E8" s="76"/>
      <c r="F8" s="76"/>
      <c r="G8" s="76"/>
      <c r="H8" s="76"/>
      <c r="I8" s="76"/>
      <c r="J8" s="76"/>
      <c r="K8" s="87"/>
      <c r="L8" s="142"/>
      <c r="M8" s="117"/>
      <c r="N8" s="117"/>
      <c r="O8" s="117"/>
      <c r="P8" s="117"/>
    </row>
    <row r="9" spans="1:16" ht="12.75" customHeight="1" x14ac:dyDescent="0.25">
      <c r="A9" s="117"/>
      <c r="B9" s="86"/>
      <c r="C9" s="76"/>
      <c r="D9" s="76"/>
      <c r="E9" s="76"/>
      <c r="F9" s="76"/>
      <c r="G9" s="76"/>
      <c r="H9" s="76"/>
      <c r="I9" s="76"/>
      <c r="J9" s="76"/>
      <c r="K9" s="87"/>
      <c r="L9" s="142"/>
      <c r="M9" s="117"/>
      <c r="N9" s="117"/>
      <c r="O9" s="117"/>
      <c r="P9" s="117"/>
    </row>
    <row r="10" spans="1:16" ht="12.75" customHeight="1" x14ac:dyDescent="0.25">
      <c r="A10" s="117"/>
      <c r="B10" s="86"/>
      <c r="C10" s="76"/>
      <c r="D10" s="76"/>
      <c r="E10" s="76"/>
      <c r="F10" s="76"/>
      <c r="G10" s="76"/>
      <c r="H10" s="76"/>
      <c r="I10" s="76"/>
      <c r="J10" s="76"/>
      <c r="K10" s="87"/>
      <c r="L10" s="142"/>
      <c r="M10" s="117"/>
      <c r="N10" s="117"/>
      <c r="O10" s="117"/>
      <c r="P10" s="117"/>
    </row>
    <row r="11" spans="1:16" ht="12.75" customHeight="1" x14ac:dyDescent="0.25">
      <c r="A11" s="117"/>
      <c r="B11" s="86"/>
      <c r="C11" s="76"/>
      <c r="D11" s="76"/>
      <c r="E11" s="76"/>
      <c r="F11" s="76"/>
      <c r="G11" s="76"/>
      <c r="H11" s="76"/>
      <c r="I11" s="76"/>
      <c r="J11" s="76"/>
      <c r="K11" s="87"/>
      <c r="L11" s="142"/>
      <c r="M11" s="117"/>
      <c r="N11" s="117"/>
      <c r="O11" s="117"/>
      <c r="P11" s="117"/>
    </row>
    <row r="12" spans="1:16" ht="12.75" customHeight="1" x14ac:dyDescent="0.25">
      <c r="A12" s="117"/>
      <c r="B12" s="86"/>
      <c r="C12" s="76"/>
      <c r="D12" s="76"/>
      <c r="E12" s="76"/>
      <c r="F12" s="76"/>
      <c r="G12" s="76"/>
      <c r="H12" s="76"/>
      <c r="I12" s="76"/>
      <c r="J12" s="76"/>
      <c r="K12" s="87"/>
      <c r="L12" s="142"/>
      <c r="M12" s="117"/>
      <c r="N12" s="117"/>
      <c r="O12" s="117"/>
      <c r="P12" s="117"/>
    </row>
    <row r="13" spans="1:16" ht="12.75" customHeight="1" thickBot="1" x14ac:dyDescent="0.3">
      <c r="A13" s="117"/>
      <c r="B13" s="88"/>
      <c r="C13" s="89"/>
      <c r="D13" s="89"/>
      <c r="E13" s="89"/>
      <c r="F13" s="89"/>
      <c r="G13" s="89"/>
      <c r="H13" s="89"/>
      <c r="I13" s="89"/>
      <c r="J13" s="89"/>
      <c r="K13" s="90"/>
      <c r="L13" s="142"/>
      <c r="M13" s="117"/>
      <c r="N13" s="117"/>
      <c r="O13" s="117"/>
      <c r="P13" s="117"/>
    </row>
    <row r="14" spans="1:16" ht="12.75" customHeight="1" x14ac:dyDescent="0.25">
      <c r="A14" s="117"/>
      <c r="B14" s="140"/>
      <c r="C14" s="141"/>
      <c r="D14" s="140"/>
      <c r="E14" s="187"/>
      <c r="F14" s="186"/>
      <c r="G14" s="186"/>
      <c r="H14" s="186"/>
      <c r="I14" s="140"/>
      <c r="J14" s="140"/>
      <c r="K14" s="140"/>
      <c r="L14" s="117"/>
      <c r="M14" s="117"/>
      <c r="N14" s="117"/>
      <c r="O14" s="117"/>
      <c r="P14" s="117"/>
    </row>
    <row r="15" spans="1:16" ht="12.75" customHeight="1" x14ac:dyDescent="0.25">
      <c r="A15" s="117"/>
      <c r="B15" s="117"/>
      <c r="C15" s="139"/>
      <c r="D15" s="117"/>
      <c r="E15" s="184"/>
      <c r="F15" s="184"/>
      <c r="G15" s="184"/>
      <c r="H15" s="184"/>
      <c r="I15" s="117"/>
      <c r="J15" s="117"/>
      <c r="K15" s="117"/>
      <c r="L15" s="117"/>
      <c r="M15" s="117"/>
      <c r="N15" s="117"/>
      <c r="O15" s="117"/>
      <c r="P15" s="117"/>
    </row>
    <row r="16" spans="1:16" ht="12.75" customHeight="1" x14ac:dyDescent="0.25">
      <c r="A16" s="117"/>
      <c r="B16" s="117"/>
      <c r="C16" s="98"/>
      <c r="E16" s="184"/>
      <c r="F16" s="184"/>
      <c r="G16" s="184"/>
      <c r="H16" s="184"/>
      <c r="L16" s="117"/>
      <c r="M16" s="117"/>
      <c r="N16" s="117"/>
      <c r="O16" s="117"/>
      <c r="P16" s="117"/>
    </row>
    <row r="17" spans="1:16" ht="12.75" customHeight="1" x14ac:dyDescent="0.25">
      <c r="A17" s="117"/>
      <c r="B17" s="185"/>
      <c r="C17" s="139"/>
      <c r="D17" s="99"/>
      <c r="E17" s="184"/>
      <c r="F17" s="184"/>
      <c r="G17" s="184"/>
      <c r="H17" s="184"/>
      <c r="I17" s="99"/>
      <c r="J17" s="99"/>
      <c r="K17" s="99"/>
      <c r="L17" s="117"/>
      <c r="M17" s="117"/>
      <c r="N17" s="117"/>
      <c r="O17" s="117"/>
      <c r="P17" s="117"/>
    </row>
    <row r="18" spans="1:16" ht="12.75" customHeight="1" thickBot="1" x14ac:dyDescent="0.3">
      <c r="A18" s="117"/>
      <c r="B18" s="182"/>
      <c r="C18" s="183"/>
      <c r="D18" s="182"/>
      <c r="E18" s="182"/>
      <c r="F18" s="182"/>
      <c r="G18" s="182"/>
      <c r="H18" s="182"/>
      <c r="I18" s="182"/>
      <c r="J18" s="182"/>
      <c r="K18" s="182"/>
      <c r="L18" s="117"/>
      <c r="M18" s="117"/>
      <c r="N18" s="117"/>
      <c r="O18" s="117"/>
      <c r="P18" s="117"/>
    </row>
    <row r="19" spans="1:16" ht="12.75" customHeight="1" x14ac:dyDescent="0.25">
      <c r="A19" s="151"/>
      <c r="B19" s="181"/>
      <c r="C19" s="180"/>
      <c r="D19" s="179" t="s">
        <v>22</v>
      </c>
      <c r="E19" s="178"/>
      <c r="F19" s="162">
        <v>2.5</v>
      </c>
      <c r="G19" s="177"/>
      <c r="H19" s="176"/>
      <c r="I19" s="175"/>
      <c r="J19" s="174"/>
      <c r="K19" s="173"/>
      <c r="L19" s="142"/>
      <c r="M19" s="117"/>
      <c r="N19" s="117"/>
      <c r="O19" s="117"/>
      <c r="P19" s="117"/>
    </row>
    <row r="20" spans="1:16" ht="12.75" customHeight="1" x14ac:dyDescent="0.25">
      <c r="A20" s="151"/>
      <c r="B20" s="159"/>
      <c r="C20" s="158"/>
      <c r="D20" s="172" t="s">
        <v>20</v>
      </c>
      <c r="E20" s="171"/>
      <c r="F20" s="170">
        <v>7.4999999999999997E-2</v>
      </c>
      <c r="G20" s="169"/>
      <c r="H20" s="169"/>
      <c r="I20" s="169"/>
      <c r="J20" s="153"/>
      <c r="K20" s="152"/>
      <c r="L20" s="142"/>
      <c r="M20" s="117"/>
      <c r="N20" s="117"/>
      <c r="O20" s="117"/>
      <c r="P20" s="117"/>
    </row>
    <row r="21" spans="1:16" ht="12.75" customHeight="1" x14ac:dyDescent="0.25">
      <c r="A21" s="151"/>
      <c r="B21" s="159"/>
      <c r="C21" s="158"/>
      <c r="D21" s="153"/>
      <c r="E21" s="168"/>
      <c r="F21" s="168"/>
      <c r="G21" s="168"/>
      <c r="H21" s="167"/>
      <c r="I21" s="166"/>
      <c r="J21" s="153"/>
      <c r="K21" s="152"/>
      <c r="L21" s="142"/>
      <c r="M21" s="117"/>
      <c r="N21" s="117"/>
      <c r="O21" s="117"/>
      <c r="P21" s="117"/>
    </row>
    <row r="22" spans="1:16" ht="12.75" customHeight="1" thickBot="1" x14ac:dyDescent="0.3">
      <c r="A22" s="151"/>
      <c r="B22" s="159"/>
      <c r="C22" s="158"/>
      <c r="D22" s="165"/>
      <c r="E22" s="164" t="s">
        <v>13</v>
      </c>
      <c r="F22" s="164" t="s">
        <v>0</v>
      </c>
      <c r="G22" s="164" t="s">
        <v>1</v>
      </c>
      <c r="H22" s="164" t="s">
        <v>2</v>
      </c>
      <c r="I22" s="163" t="s">
        <v>21</v>
      </c>
      <c r="J22" s="153"/>
      <c r="K22" s="152"/>
      <c r="L22" s="142"/>
      <c r="M22" s="117"/>
      <c r="N22" s="117"/>
      <c r="O22" s="117"/>
      <c r="P22" s="117"/>
    </row>
    <row r="23" spans="1:16" ht="12.75" customHeight="1" x14ac:dyDescent="0.25">
      <c r="A23" s="151"/>
      <c r="B23" s="159"/>
      <c r="C23" s="158"/>
      <c r="D23" s="157" t="s">
        <v>14</v>
      </c>
      <c r="E23" s="162">
        <v>130</v>
      </c>
      <c r="F23" s="162">
        <v>1</v>
      </c>
      <c r="G23" s="161">
        <f>(E23)/(1.0278-(0.0278*F23))</f>
        <v>130</v>
      </c>
      <c r="H23" s="161">
        <f>ROUND(((G23*(1.0278-(0.0278*5)))/$F$19),(0/5))*$F$19</f>
        <v>115</v>
      </c>
      <c r="I23" s="160">
        <v>2.5</v>
      </c>
      <c r="J23" s="153"/>
      <c r="K23" s="152"/>
      <c r="L23" s="142"/>
      <c r="M23" s="117"/>
      <c r="N23" s="117"/>
      <c r="O23" s="117"/>
      <c r="P23" s="117"/>
    </row>
    <row r="24" spans="1:16" ht="12.75" customHeight="1" x14ac:dyDescent="0.25">
      <c r="A24" s="151"/>
      <c r="B24" s="159"/>
      <c r="C24" s="158"/>
      <c r="D24" s="157" t="s">
        <v>15</v>
      </c>
      <c r="E24" s="156">
        <v>120</v>
      </c>
      <c r="F24" s="156">
        <v>1</v>
      </c>
      <c r="G24" s="155">
        <f>(E24)/(1.0278-(0.0278*F24))</f>
        <v>120</v>
      </c>
      <c r="H24" s="155">
        <f>ROUND(((G24*(1.0278-(0.0278*5)))/$F$19),(0/5))*$F$19</f>
        <v>107.5</v>
      </c>
      <c r="I24" s="154">
        <v>2.5</v>
      </c>
      <c r="J24" s="153"/>
      <c r="K24" s="152"/>
      <c r="L24" s="142"/>
      <c r="M24" s="117"/>
      <c r="N24" s="117"/>
      <c r="O24" s="117"/>
      <c r="P24" s="117"/>
    </row>
    <row r="25" spans="1:16" ht="12.75" customHeight="1" x14ac:dyDescent="0.25">
      <c r="A25" s="151"/>
      <c r="B25" s="159"/>
      <c r="C25" s="158"/>
      <c r="D25" s="157" t="s">
        <v>16</v>
      </c>
      <c r="E25" s="156">
        <v>130</v>
      </c>
      <c r="F25" s="156">
        <v>1</v>
      </c>
      <c r="G25" s="155">
        <f>(E25)/(1.0278-(0.0278*F25))</f>
        <v>130</v>
      </c>
      <c r="H25" s="155">
        <f>ROUND(((G25*(1.0278-(0.0278*5)))/$F$19),(0/5))*$F$19</f>
        <v>115</v>
      </c>
      <c r="I25" s="154">
        <v>2.5</v>
      </c>
      <c r="J25" s="153"/>
      <c r="K25" s="152"/>
      <c r="L25" s="142"/>
      <c r="M25" s="117"/>
      <c r="N25" s="117"/>
      <c r="O25" s="117"/>
      <c r="P25" s="117"/>
    </row>
    <row r="26" spans="1:16" ht="12.75" customHeight="1" x14ac:dyDescent="0.25">
      <c r="A26" s="151"/>
      <c r="B26" s="159"/>
      <c r="C26" s="158"/>
      <c r="D26" s="157" t="s">
        <v>17</v>
      </c>
      <c r="E26" s="156">
        <v>100</v>
      </c>
      <c r="F26" s="156">
        <v>1</v>
      </c>
      <c r="G26" s="155">
        <f>(E26)/(1.0278-(0.0278*F26))</f>
        <v>100</v>
      </c>
      <c r="H26" s="155">
        <f>ROUND(((G26*(1.0278-(0.0278*5)))/$F$19),(0/5))*$F$19</f>
        <v>90</v>
      </c>
      <c r="I26" s="154">
        <v>2.5</v>
      </c>
      <c r="J26" s="153"/>
      <c r="K26" s="152"/>
      <c r="L26" s="142"/>
      <c r="M26" s="117"/>
      <c r="N26" s="117"/>
      <c r="O26" s="117"/>
      <c r="P26" s="117"/>
    </row>
    <row r="27" spans="1:16" ht="12.75" customHeight="1" thickBot="1" x14ac:dyDescent="0.3">
      <c r="A27" s="151"/>
      <c r="B27" s="150"/>
      <c r="C27" s="149"/>
      <c r="D27" s="148" t="s">
        <v>18</v>
      </c>
      <c r="E27" s="147">
        <v>200</v>
      </c>
      <c r="F27" s="147">
        <v>1</v>
      </c>
      <c r="G27" s="146">
        <f>(E27)/(1.0278-(0.0278*F27))</f>
        <v>200</v>
      </c>
      <c r="H27" s="146">
        <f>ROUND(((G27*(1.0278-(0.0278*5)))/$F$19),(0/5))*$F$19</f>
        <v>177.5</v>
      </c>
      <c r="I27" s="145">
        <v>2.5</v>
      </c>
      <c r="J27" s="144"/>
      <c r="K27" s="143"/>
      <c r="L27" s="142"/>
      <c r="M27" s="117"/>
      <c r="N27" s="117"/>
      <c r="O27" s="117"/>
      <c r="P27" s="117"/>
    </row>
    <row r="28" spans="1:16" ht="12.75" customHeight="1" x14ac:dyDescent="0.25">
      <c r="A28" s="117"/>
      <c r="B28" s="140"/>
      <c r="C28" s="141"/>
      <c r="D28" s="140"/>
      <c r="E28" s="140"/>
      <c r="F28" s="140"/>
      <c r="G28" s="140"/>
      <c r="H28" s="140"/>
      <c r="I28" s="140"/>
      <c r="J28" s="140"/>
      <c r="K28" s="140"/>
      <c r="L28" s="117"/>
      <c r="M28" s="117"/>
      <c r="N28" s="117"/>
      <c r="O28" s="117"/>
      <c r="P28" s="117"/>
    </row>
    <row r="29" spans="1:16" ht="12.75" customHeight="1" x14ac:dyDescent="0.25">
      <c r="A29" s="117"/>
      <c r="B29" s="117"/>
      <c r="C29" s="139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</row>
    <row r="30" spans="1:16" ht="12.75" customHeight="1" x14ac:dyDescent="0.25">
      <c r="A30" s="132" t="s">
        <v>39</v>
      </c>
      <c r="B30" s="131"/>
      <c r="C30" s="130" t="s">
        <v>3</v>
      </c>
      <c r="D30" s="130" t="s">
        <v>23</v>
      </c>
      <c r="E30" s="130" t="s">
        <v>24</v>
      </c>
      <c r="F30" s="130" t="s">
        <v>25</v>
      </c>
      <c r="G30" s="130" t="s">
        <v>26</v>
      </c>
      <c r="H30" s="130" t="s">
        <v>27</v>
      </c>
      <c r="I30" s="130" t="s">
        <v>28</v>
      </c>
      <c r="J30" s="130" t="s">
        <v>29</v>
      </c>
      <c r="K30" s="130" t="s">
        <v>30</v>
      </c>
      <c r="L30" s="130" t="s">
        <v>31</v>
      </c>
      <c r="M30" s="130" t="s">
        <v>32</v>
      </c>
      <c r="N30" s="130" t="s">
        <v>33</v>
      </c>
      <c r="O30" s="130" t="s">
        <v>34</v>
      </c>
      <c r="P30" s="125"/>
    </row>
    <row r="31" spans="1:16" ht="12.75" customHeight="1" x14ac:dyDescent="0.25">
      <c r="A31" s="138" t="s">
        <v>42</v>
      </c>
      <c r="B31" s="118" t="str">
        <f>D23</f>
        <v>Sentadilla</v>
      </c>
      <c r="C31" s="123">
        <v>5</v>
      </c>
      <c r="D31" s="111">
        <f>FLOOR(PRODUCT(0.5,D35),5)</f>
        <v>50</v>
      </c>
      <c r="E31" s="111">
        <f>FLOOR(PRODUCT(0.5,E35),5)</f>
        <v>55</v>
      </c>
      <c r="F31" s="111">
        <f>FLOOR(PRODUCT(0.5,F35),5)</f>
        <v>55</v>
      </c>
      <c r="G31" s="111">
        <f>FLOOR(PRODUCT(0.5,G35),5)</f>
        <v>55</v>
      </c>
      <c r="H31" s="111">
        <f>FLOOR(PRODUCT(0.5,H35),5)</f>
        <v>55</v>
      </c>
      <c r="I31" s="111">
        <f>FLOOR(PRODUCT(0.5,I35),5)</f>
        <v>60</v>
      </c>
      <c r="J31" s="111">
        <f>FLOOR(PRODUCT(0.5,J35),5)</f>
        <v>60</v>
      </c>
      <c r="K31" s="111">
        <f>FLOOR(PRODUCT(0.5,K35),5)</f>
        <v>60</v>
      </c>
      <c r="L31" s="111">
        <f>FLOOR(PRODUCT(0.5,L35),5)</f>
        <v>65</v>
      </c>
      <c r="M31" s="111">
        <f>FLOOR(PRODUCT(0.5,M35),5)</f>
        <v>65</v>
      </c>
      <c r="N31" s="111">
        <f>FLOOR(PRODUCT(0.5,N35),5)</f>
        <v>65</v>
      </c>
      <c r="O31" s="111">
        <f>FLOOR(PRODUCT(0.5,O35),5)</f>
        <v>70</v>
      </c>
      <c r="P31" s="134"/>
    </row>
    <row r="32" spans="1:16" ht="12.75" customHeight="1" x14ac:dyDescent="0.25">
      <c r="A32" s="117"/>
      <c r="B32" s="116"/>
      <c r="C32" s="103">
        <v>5</v>
      </c>
      <c r="D32" s="111">
        <f>FLOOR(PRODUCT(0.63,D35),5)</f>
        <v>65</v>
      </c>
      <c r="E32" s="111">
        <f>FLOOR(PRODUCT(0.63,E35),5)</f>
        <v>65</v>
      </c>
      <c r="F32" s="111">
        <f>FLOOR(PRODUCT(0.63,F35),5)</f>
        <v>70</v>
      </c>
      <c r="G32" s="111">
        <f>FLOOR(PRODUCT(0.63,G35),5)</f>
        <v>70</v>
      </c>
      <c r="H32" s="111">
        <f>FLOOR(PRODUCT(0.63,H35),5)</f>
        <v>70</v>
      </c>
      <c r="I32" s="111">
        <f>FLOOR(PRODUCT(0.63,I35),5)</f>
        <v>75</v>
      </c>
      <c r="J32" s="111">
        <f>FLOOR(PRODUCT(0.63,J35),5)</f>
        <v>75</v>
      </c>
      <c r="K32" s="111">
        <f>FLOOR(PRODUCT(0.63,K35),5)</f>
        <v>80</v>
      </c>
      <c r="L32" s="111">
        <f>FLOOR(PRODUCT(0.63,L35),5)</f>
        <v>80</v>
      </c>
      <c r="M32" s="111">
        <f>FLOOR(PRODUCT(0.63,M35),5)</f>
        <v>80</v>
      </c>
      <c r="N32" s="111">
        <f>FLOOR(PRODUCT(0.63,N35),5)</f>
        <v>85</v>
      </c>
      <c r="O32" s="111">
        <f>FLOOR(PRODUCT(0.63,O35),5)</f>
        <v>85</v>
      </c>
      <c r="P32" s="134"/>
    </row>
    <row r="33" spans="1:16" ht="12.75" customHeight="1" x14ac:dyDescent="0.25">
      <c r="A33" s="117"/>
      <c r="B33" s="116"/>
      <c r="C33" s="103">
        <v>5</v>
      </c>
      <c r="D33" s="111">
        <f>FLOOR(PRODUCT(0.75,D35),5)</f>
        <v>80</v>
      </c>
      <c r="E33" s="111">
        <f>FLOOR(PRODUCT(0.75,E35),5)</f>
        <v>80</v>
      </c>
      <c r="F33" s="111">
        <f>FLOOR(PRODUCT(0.75,F35),5)</f>
        <v>80</v>
      </c>
      <c r="G33" s="111">
        <f>FLOOR(PRODUCT(0.75,G35),5)</f>
        <v>85</v>
      </c>
      <c r="H33" s="111">
        <f>FLOOR(PRODUCT(0.75,H35),5)</f>
        <v>85</v>
      </c>
      <c r="I33" s="111">
        <f>FLOOR(PRODUCT(0.75,I35),5)</f>
        <v>90</v>
      </c>
      <c r="J33" s="111">
        <f>FLOOR(PRODUCT(0.75,J35),5)</f>
        <v>90</v>
      </c>
      <c r="K33" s="111">
        <f>FLOOR(PRODUCT(0.75,K35),5)</f>
        <v>95</v>
      </c>
      <c r="L33" s="111">
        <f>FLOOR(PRODUCT(0.75,L35),5)</f>
        <v>95</v>
      </c>
      <c r="M33" s="111">
        <f>FLOOR(PRODUCT(0.75,M35),5)</f>
        <v>100</v>
      </c>
      <c r="N33" s="111">
        <f>FLOOR(PRODUCT(0.75,N35),5)</f>
        <v>100</v>
      </c>
      <c r="O33" s="111">
        <f>FLOOR(PRODUCT(0.75,O35),5)</f>
        <v>105</v>
      </c>
      <c r="P33" s="134"/>
    </row>
    <row r="34" spans="1:16" ht="12.75" customHeight="1" x14ac:dyDescent="0.25">
      <c r="A34" s="117"/>
      <c r="B34" s="116"/>
      <c r="C34" s="103">
        <v>5</v>
      </c>
      <c r="D34" s="111">
        <f>FLOOR(PRODUCT(0.88,D35),5)</f>
        <v>90</v>
      </c>
      <c r="E34" s="111">
        <f>FLOOR(PRODUCT(0.88,E35),5)</f>
        <v>95</v>
      </c>
      <c r="F34" s="111">
        <f>FLOOR(PRODUCT(0.88,F35),5)</f>
        <v>95</v>
      </c>
      <c r="G34" s="111">
        <f>FLOOR(PRODUCT(0.88,G35),5)</f>
        <v>100</v>
      </c>
      <c r="H34" s="111">
        <f>FLOOR(PRODUCT(0.88,H35),5)</f>
        <v>100</v>
      </c>
      <c r="I34" s="111">
        <f>FLOOR(PRODUCT(0.88,I35),5)</f>
        <v>105</v>
      </c>
      <c r="J34" s="111">
        <f>FLOOR(PRODUCT(0.88,J35),5)</f>
        <v>110</v>
      </c>
      <c r="K34" s="111">
        <f>FLOOR(PRODUCT(0.88,K35),5)</f>
        <v>110</v>
      </c>
      <c r="L34" s="111">
        <f>FLOOR(PRODUCT(0.88,L35),5)</f>
        <v>115</v>
      </c>
      <c r="M34" s="111">
        <f>FLOOR(PRODUCT(0.88,M35),5)</f>
        <v>115</v>
      </c>
      <c r="N34" s="111">
        <f>FLOOR(PRODUCT(0.88,N35),5)</f>
        <v>120</v>
      </c>
      <c r="O34" s="111">
        <f>FLOOR(PRODUCT(0.88,O35),5)</f>
        <v>120</v>
      </c>
      <c r="P34" s="134"/>
    </row>
    <row r="35" spans="1:16" ht="13.2" x14ac:dyDescent="0.25">
      <c r="A35" s="117"/>
      <c r="B35" s="116"/>
      <c r="C35" s="103">
        <v>5</v>
      </c>
      <c r="D35" s="115">
        <f>ROUND(((H23-(H23*$F$20))/$F$19),(0/5))*$F$19</f>
        <v>107.5</v>
      </c>
      <c r="E35" s="115">
        <f>D72</f>
        <v>110</v>
      </c>
      <c r="F35" s="115">
        <f>E72</f>
        <v>113</v>
      </c>
      <c r="G35" s="115">
        <f>F72</f>
        <v>116</v>
      </c>
      <c r="H35" s="115">
        <f>G72</f>
        <v>119</v>
      </c>
      <c r="I35" s="115">
        <f>H72</f>
        <v>122</v>
      </c>
      <c r="J35" s="115">
        <f>I72</f>
        <v>125</v>
      </c>
      <c r="K35" s="115">
        <f>J72</f>
        <v>128</v>
      </c>
      <c r="L35" s="115">
        <f>K72</f>
        <v>131</v>
      </c>
      <c r="M35" s="115">
        <f>L72</f>
        <v>134</v>
      </c>
      <c r="N35" s="115">
        <f>M72</f>
        <v>137</v>
      </c>
      <c r="O35" s="115">
        <f>N72</f>
        <v>140</v>
      </c>
      <c r="P35" s="136"/>
    </row>
    <row r="36" spans="1:16" ht="13.2" x14ac:dyDescent="0.25">
      <c r="A36" s="117"/>
      <c r="B36" s="116"/>
      <c r="C36" s="121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35"/>
    </row>
    <row r="37" spans="1:16" ht="13.2" x14ac:dyDescent="0.25">
      <c r="A37" s="117"/>
      <c r="B37" s="118" t="str">
        <f>D24</f>
        <v>Press de banca</v>
      </c>
      <c r="C37" s="103">
        <v>5</v>
      </c>
      <c r="D37" s="111">
        <f>FLOOR(PRODUCT(0.5,D41),5)</f>
        <v>50</v>
      </c>
      <c r="E37" s="111">
        <f>FLOOR(PRODUCT(0.5,E41),5)</f>
        <v>50</v>
      </c>
      <c r="F37" s="111">
        <f>FLOOR(PRODUCT(0.5,F41),5)</f>
        <v>50</v>
      </c>
      <c r="G37" s="111">
        <f>FLOOR(PRODUCT(0.5,G41),5)</f>
        <v>50</v>
      </c>
      <c r="H37" s="111">
        <f>FLOOR(PRODUCT(0.5,H41),5)</f>
        <v>55</v>
      </c>
      <c r="I37" s="111">
        <f>FLOOR(PRODUCT(0.5,I41),5)</f>
        <v>55</v>
      </c>
      <c r="J37" s="111">
        <f>FLOOR(PRODUCT(0.5,J41),5)</f>
        <v>55</v>
      </c>
      <c r="K37" s="111">
        <f>FLOOR(PRODUCT(0.5,K41),5)</f>
        <v>60</v>
      </c>
      <c r="L37" s="111">
        <f>FLOOR(PRODUCT(0.5,L41),5)</f>
        <v>60</v>
      </c>
      <c r="M37" s="111">
        <f>FLOOR(PRODUCT(0.5,M41),5)</f>
        <v>60</v>
      </c>
      <c r="N37" s="111">
        <f>FLOOR(PRODUCT(0.5,N41),5)</f>
        <v>65</v>
      </c>
      <c r="O37" s="111">
        <f>FLOOR(PRODUCT(0.5,O41),5)</f>
        <v>65</v>
      </c>
      <c r="P37" s="134"/>
    </row>
    <row r="38" spans="1:16" ht="13.2" x14ac:dyDescent="0.25">
      <c r="A38" s="117"/>
      <c r="B38" s="116"/>
      <c r="C38" s="103">
        <v>5</v>
      </c>
      <c r="D38" s="111">
        <f>FLOOR(PRODUCT(0.63,D41),5)</f>
        <v>60</v>
      </c>
      <c r="E38" s="111">
        <f>FLOOR(PRODUCT(0.63,E41),5)</f>
        <v>60</v>
      </c>
      <c r="F38" s="111">
        <f>FLOOR(PRODUCT(0.63,F41),5)</f>
        <v>65</v>
      </c>
      <c r="G38" s="111">
        <f>FLOOR(PRODUCT(0.63,G41),5)</f>
        <v>65</v>
      </c>
      <c r="H38" s="111">
        <f>FLOOR(PRODUCT(0.63,H41),5)</f>
        <v>70</v>
      </c>
      <c r="I38" s="111">
        <f>FLOOR(PRODUCT(0.63,I41),5)</f>
        <v>70</v>
      </c>
      <c r="J38" s="111">
        <f>FLOOR(PRODUCT(0.63,J41),5)</f>
        <v>70</v>
      </c>
      <c r="K38" s="111">
        <f>FLOOR(PRODUCT(0.63,K41),5)</f>
        <v>75</v>
      </c>
      <c r="L38" s="111">
        <f>FLOOR(PRODUCT(0.63,L41),5)</f>
        <v>75</v>
      </c>
      <c r="M38" s="111">
        <f>FLOOR(PRODUCT(0.63,M41),5)</f>
        <v>80</v>
      </c>
      <c r="N38" s="111">
        <f>FLOOR(PRODUCT(0.63,N41),5)</f>
        <v>80</v>
      </c>
      <c r="O38" s="111">
        <f>FLOOR(PRODUCT(0.63,O41),5)</f>
        <v>80</v>
      </c>
      <c r="P38" s="134"/>
    </row>
    <row r="39" spans="1:16" ht="13.2" x14ac:dyDescent="0.25">
      <c r="A39" s="117"/>
      <c r="B39" s="116"/>
      <c r="C39" s="103">
        <v>5</v>
      </c>
      <c r="D39" s="111">
        <f>FLOOR(PRODUCT(0.75,D41),5)</f>
        <v>75</v>
      </c>
      <c r="E39" s="111">
        <f>FLOOR(PRODUCT(0.75,E41),5)</f>
        <v>75</v>
      </c>
      <c r="F39" s="111">
        <f>FLOOR(PRODUCT(0.75,F41),5)</f>
        <v>75</v>
      </c>
      <c r="G39" s="111">
        <f>FLOOR(PRODUCT(0.75,G41),5)</f>
        <v>80</v>
      </c>
      <c r="H39" s="111">
        <f>FLOOR(PRODUCT(0.75,H41),5)</f>
        <v>80</v>
      </c>
      <c r="I39" s="111">
        <f>FLOOR(PRODUCT(0.75,I41),5)</f>
        <v>85</v>
      </c>
      <c r="J39" s="111">
        <f>FLOOR(PRODUCT(0.75,J41),5)</f>
        <v>85</v>
      </c>
      <c r="K39" s="111">
        <f>FLOOR(PRODUCT(0.75,K41),5)</f>
        <v>90</v>
      </c>
      <c r="L39" s="111">
        <f>FLOOR(PRODUCT(0.75,L41),5)</f>
        <v>90</v>
      </c>
      <c r="M39" s="111">
        <f>FLOOR(PRODUCT(0.75,M41),5)</f>
        <v>95</v>
      </c>
      <c r="N39" s="111">
        <f>FLOOR(PRODUCT(0.75,N41),5)</f>
        <v>95</v>
      </c>
      <c r="O39" s="111">
        <f>FLOOR(PRODUCT(0.75,O41),5)</f>
        <v>95</v>
      </c>
      <c r="P39" s="134"/>
    </row>
    <row r="40" spans="1:16" ht="13.2" x14ac:dyDescent="0.25">
      <c r="A40" s="117"/>
      <c r="B40" s="116"/>
      <c r="C40" s="103">
        <v>5</v>
      </c>
      <c r="D40" s="111">
        <f>FLOOR(PRODUCT(0.88,D41),5)</f>
        <v>85</v>
      </c>
      <c r="E40" s="111">
        <f>FLOOR(PRODUCT(0.88,E41),5)</f>
        <v>90</v>
      </c>
      <c r="F40" s="111">
        <f>FLOOR(PRODUCT(0.88,F41),5)</f>
        <v>90</v>
      </c>
      <c r="G40" s="111">
        <f>FLOOR(PRODUCT(0.88,G41),5)</f>
        <v>95</v>
      </c>
      <c r="H40" s="111">
        <f>FLOOR(PRODUCT(0.88,H41),5)</f>
        <v>95</v>
      </c>
      <c r="I40" s="111">
        <f>FLOOR(PRODUCT(0.88,I41),5)</f>
        <v>100</v>
      </c>
      <c r="J40" s="111">
        <f>FLOOR(PRODUCT(0.88,J41),5)</f>
        <v>100</v>
      </c>
      <c r="K40" s="111">
        <f>FLOOR(PRODUCT(0.88,K41),5)</f>
        <v>105</v>
      </c>
      <c r="L40" s="111">
        <f>FLOOR(PRODUCT(0.88,L41),5)</f>
        <v>105</v>
      </c>
      <c r="M40" s="111">
        <f>FLOOR(PRODUCT(0.88,M41),5)</f>
        <v>110</v>
      </c>
      <c r="N40" s="111">
        <f>FLOOR(PRODUCT(0.88,N41),5)</f>
        <v>110</v>
      </c>
      <c r="O40" s="111">
        <f>FLOOR(PRODUCT(0.88,O41),5)</f>
        <v>115</v>
      </c>
      <c r="P40" s="134"/>
    </row>
    <row r="41" spans="1:16" ht="13.2" x14ac:dyDescent="0.25">
      <c r="A41" s="117"/>
      <c r="B41" s="116"/>
      <c r="C41" s="103">
        <v>5</v>
      </c>
      <c r="D41" s="115">
        <f>ROUND(((H24-(H24*$F$20))/$F$19),(0/5))*$F$19</f>
        <v>100</v>
      </c>
      <c r="E41" s="115">
        <f>D79</f>
        <v>103</v>
      </c>
      <c r="F41" s="115">
        <f>E79</f>
        <v>106</v>
      </c>
      <c r="G41" s="115">
        <f>F79</f>
        <v>109</v>
      </c>
      <c r="H41" s="115">
        <f>G79</f>
        <v>112</v>
      </c>
      <c r="I41" s="115">
        <f>H79</f>
        <v>115</v>
      </c>
      <c r="J41" s="115">
        <f>I79</f>
        <v>118</v>
      </c>
      <c r="K41" s="115">
        <f>J79</f>
        <v>121</v>
      </c>
      <c r="L41" s="115">
        <f>K79</f>
        <v>124</v>
      </c>
      <c r="M41" s="115">
        <f>L79</f>
        <v>127</v>
      </c>
      <c r="N41" s="115">
        <f>M79</f>
        <v>130</v>
      </c>
      <c r="O41" s="115">
        <f>N79</f>
        <v>133</v>
      </c>
      <c r="P41" s="136"/>
    </row>
    <row r="42" spans="1:16" ht="13.2" x14ac:dyDescent="0.25">
      <c r="A42" s="117"/>
      <c r="B42" s="116"/>
      <c r="C42" s="120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35"/>
    </row>
    <row r="43" spans="1:16" ht="13.2" x14ac:dyDescent="0.25">
      <c r="A43" s="117"/>
      <c r="B43" s="118" t="str">
        <f>D25</f>
        <v>Remo con barra</v>
      </c>
      <c r="C43" s="103">
        <v>5</v>
      </c>
      <c r="D43" s="111">
        <f>FLOOR(PRODUCT(0.5,D47),5)</f>
        <v>50</v>
      </c>
      <c r="E43" s="111">
        <f>FLOOR(PRODUCT(0.5,E47),5)</f>
        <v>55</v>
      </c>
      <c r="F43" s="111">
        <f>FLOOR(PRODUCT(0.5,F47),5)</f>
        <v>55</v>
      </c>
      <c r="G43" s="111">
        <f>FLOOR(PRODUCT(0.5,G47),5)</f>
        <v>55</v>
      </c>
      <c r="H43" s="111">
        <f>FLOOR(PRODUCT(0.5,H47),5)</f>
        <v>55</v>
      </c>
      <c r="I43" s="111">
        <f>FLOOR(PRODUCT(0.5,I47),5)</f>
        <v>60</v>
      </c>
      <c r="J43" s="111">
        <f>FLOOR(PRODUCT(0.5,J47),5)</f>
        <v>60</v>
      </c>
      <c r="K43" s="111">
        <f>FLOOR(PRODUCT(0.5,K47),5)</f>
        <v>60</v>
      </c>
      <c r="L43" s="111">
        <f>FLOOR(PRODUCT(0.5,L47),5)</f>
        <v>65</v>
      </c>
      <c r="M43" s="111">
        <f>FLOOR(PRODUCT(0.5,M47),5)</f>
        <v>65</v>
      </c>
      <c r="N43" s="111">
        <f>FLOOR(PRODUCT(0.5,N47),5)</f>
        <v>65</v>
      </c>
      <c r="O43" s="111">
        <f>FLOOR(PRODUCT(0.5,O47),5)</f>
        <v>70</v>
      </c>
      <c r="P43" s="134"/>
    </row>
    <row r="44" spans="1:16" ht="13.2" x14ac:dyDescent="0.25">
      <c r="A44" s="117"/>
      <c r="B44" s="104" t="s">
        <v>4</v>
      </c>
      <c r="C44" s="103">
        <v>5</v>
      </c>
      <c r="D44" s="111">
        <f>FLOOR(PRODUCT(0.63,D47),5)</f>
        <v>65</v>
      </c>
      <c r="E44" s="111">
        <f>FLOOR(PRODUCT(0.63,E47),5)</f>
        <v>65</v>
      </c>
      <c r="F44" s="111">
        <f>FLOOR(PRODUCT(0.63,F47),5)</f>
        <v>70</v>
      </c>
      <c r="G44" s="111">
        <f>FLOOR(PRODUCT(0.63,G47),5)</f>
        <v>70</v>
      </c>
      <c r="H44" s="111">
        <f>FLOOR(PRODUCT(0.63,H47),5)</f>
        <v>70</v>
      </c>
      <c r="I44" s="111">
        <f>FLOOR(PRODUCT(0.63,I47),5)</f>
        <v>75</v>
      </c>
      <c r="J44" s="111">
        <f>FLOOR(PRODUCT(0.63,J47),5)</f>
        <v>75</v>
      </c>
      <c r="K44" s="111">
        <f>FLOOR(PRODUCT(0.63,K47),5)</f>
        <v>80</v>
      </c>
      <c r="L44" s="111">
        <f>FLOOR(PRODUCT(0.63,L47),5)</f>
        <v>80</v>
      </c>
      <c r="M44" s="111">
        <f>FLOOR(PRODUCT(0.63,M47),5)</f>
        <v>80</v>
      </c>
      <c r="N44" s="111">
        <f>FLOOR(PRODUCT(0.63,N47),5)</f>
        <v>85</v>
      </c>
      <c r="O44" s="111">
        <f>FLOOR(PRODUCT(0.63,O47),5)</f>
        <v>85</v>
      </c>
      <c r="P44" s="134"/>
    </row>
    <row r="45" spans="1:16" ht="13.2" x14ac:dyDescent="0.25">
      <c r="A45" s="117"/>
      <c r="B45" s="116"/>
      <c r="C45" s="103">
        <v>5</v>
      </c>
      <c r="D45" s="111">
        <f>FLOOR(PRODUCT(0.75,D47),5)</f>
        <v>80</v>
      </c>
      <c r="E45" s="111">
        <f>FLOOR(PRODUCT(0.75,E47),5)</f>
        <v>80</v>
      </c>
      <c r="F45" s="111">
        <f>FLOOR(PRODUCT(0.75,F47),5)</f>
        <v>80</v>
      </c>
      <c r="G45" s="111">
        <f>FLOOR(PRODUCT(0.75,G47),5)</f>
        <v>85</v>
      </c>
      <c r="H45" s="111">
        <f>FLOOR(PRODUCT(0.75,H47),5)</f>
        <v>85</v>
      </c>
      <c r="I45" s="111">
        <f>FLOOR(PRODUCT(0.75,I47),5)</f>
        <v>90</v>
      </c>
      <c r="J45" s="111">
        <f>FLOOR(PRODUCT(0.75,J47),5)</f>
        <v>90</v>
      </c>
      <c r="K45" s="111">
        <f>FLOOR(PRODUCT(0.75,K47),5)</f>
        <v>95</v>
      </c>
      <c r="L45" s="111">
        <f>FLOOR(PRODUCT(0.75,L47),5)</f>
        <v>95</v>
      </c>
      <c r="M45" s="111">
        <f>FLOOR(PRODUCT(0.75,M47),5)</f>
        <v>100</v>
      </c>
      <c r="N45" s="111">
        <f>FLOOR(PRODUCT(0.75,N47),5)</f>
        <v>100</v>
      </c>
      <c r="O45" s="111">
        <f>FLOOR(PRODUCT(0.75,O47),5)</f>
        <v>105</v>
      </c>
      <c r="P45" s="134"/>
    </row>
    <row r="46" spans="1:16" ht="13.2" x14ac:dyDescent="0.25">
      <c r="A46" s="117"/>
      <c r="B46" s="116"/>
      <c r="C46" s="103">
        <v>5</v>
      </c>
      <c r="D46" s="111">
        <f>FLOOR(PRODUCT(0.88,D47),5)</f>
        <v>90</v>
      </c>
      <c r="E46" s="111">
        <f>FLOOR(PRODUCT(0.88,E47),5)</f>
        <v>95</v>
      </c>
      <c r="F46" s="111">
        <f>FLOOR(PRODUCT(0.88,F47),5)</f>
        <v>95</v>
      </c>
      <c r="G46" s="111">
        <f>FLOOR(PRODUCT(0.88,G47),5)</f>
        <v>100</v>
      </c>
      <c r="H46" s="111">
        <f>FLOOR(PRODUCT(0.88,H47),5)</f>
        <v>100</v>
      </c>
      <c r="I46" s="111">
        <f>FLOOR(PRODUCT(0.88,I47),5)</f>
        <v>105</v>
      </c>
      <c r="J46" s="111">
        <f>FLOOR(PRODUCT(0.88,J47),5)</f>
        <v>110</v>
      </c>
      <c r="K46" s="111">
        <f>FLOOR(PRODUCT(0.88,K47),5)</f>
        <v>110</v>
      </c>
      <c r="L46" s="111">
        <f>FLOOR(PRODUCT(0.88,L47),5)</f>
        <v>115</v>
      </c>
      <c r="M46" s="111">
        <f>FLOOR(PRODUCT(0.88,M47),5)</f>
        <v>115</v>
      </c>
      <c r="N46" s="111">
        <f>FLOOR(PRODUCT(0.88,N47),5)</f>
        <v>120</v>
      </c>
      <c r="O46" s="111">
        <f>FLOOR(PRODUCT(0.88,O47),5)</f>
        <v>120</v>
      </c>
      <c r="P46" s="100"/>
    </row>
    <row r="47" spans="1:16" ht="13.2" x14ac:dyDescent="0.25">
      <c r="A47" s="114"/>
      <c r="B47" s="113"/>
      <c r="C47" s="112">
        <v>5</v>
      </c>
      <c r="D47" s="115">
        <f>ROUND(((H25-(H25*$F$20))/$F$19),(0/5))*$F$19</f>
        <v>107.5</v>
      </c>
      <c r="E47" s="133">
        <f>D86</f>
        <v>110</v>
      </c>
      <c r="F47" s="133">
        <f>E86</f>
        <v>113</v>
      </c>
      <c r="G47" s="133">
        <f>F86</f>
        <v>116</v>
      </c>
      <c r="H47" s="133">
        <f>G86</f>
        <v>119</v>
      </c>
      <c r="I47" s="133">
        <f>H86</f>
        <v>122</v>
      </c>
      <c r="J47" s="133">
        <f>I86</f>
        <v>125</v>
      </c>
      <c r="K47" s="133">
        <f>J86</f>
        <v>128</v>
      </c>
      <c r="L47" s="133">
        <f>K86</f>
        <v>131</v>
      </c>
      <c r="M47" s="133">
        <f>L86</f>
        <v>134</v>
      </c>
      <c r="N47" s="133">
        <f>M86</f>
        <v>137</v>
      </c>
      <c r="O47" s="133">
        <f>N86</f>
        <v>140</v>
      </c>
      <c r="P47" s="100"/>
    </row>
    <row r="48" spans="1:16" ht="13.2" x14ac:dyDescent="0.25">
      <c r="A48" s="109" t="s">
        <v>37</v>
      </c>
      <c r="B48" s="108" t="s">
        <v>35</v>
      </c>
      <c r="C48" s="123" t="s">
        <v>5</v>
      </c>
      <c r="D48" s="102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0"/>
    </row>
    <row r="49" spans="1:16" ht="13.2" x14ac:dyDescent="0.25">
      <c r="A49" s="106" t="s">
        <v>38</v>
      </c>
      <c r="B49" s="104" t="s">
        <v>36</v>
      </c>
      <c r="C49" s="103" t="s">
        <v>6</v>
      </c>
      <c r="D49" s="102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0"/>
    </row>
    <row r="50" spans="1:16" ht="13.2" x14ac:dyDescent="0.25">
      <c r="A50" s="132" t="s">
        <v>40</v>
      </c>
      <c r="B50" s="131"/>
      <c r="C50" s="130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5"/>
    </row>
    <row r="51" spans="1:16" ht="13.2" x14ac:dyDescent="0.25">
      <c r="A51" s="137" t="s">
        <v>43</v>
      </c>
      <c r="B51" s="118" t="str">
        <f>B31</f>
        <v>Sentadilla</v>
      </c>
      <c r="C51" s="123">
        <v>5</v>
      </c>
      <c r="D51" s="111">
        <f>D31</f>
        <v>50</v>
      </c>
      <c r="E51" s="111">
        <f>E31</f>
        <v>55</v>
      </c>
      <c r="F51" s="111">
        <f>F31</f>
        <v>55</v>
      </c>
      <c r="G51" s="111">
        <f>G31</f>
        <v>55</v>
      </c>
      <c r="H51" s="111">
        <f>H31</f>
        <v>55</v>
      </c>
      <c r="I51" s="111">
        <f>I31</f>
        <v>60</v>
      </c>
      <c r="J51" s="111">
        <f>J31</f>
        <v>60</v>
      </c>
      <c r="K51" s="111">
        <f>K31</f>
        <v>60</v>
      </c>
      <c r="L51" s="111">
        <f>L31</f>
        <v>65</v>
      </c>
      <c r="M51" s="111">
        <f>M31</f>
        <v>65</v>
      </c>
      <c r="N51" s="111">
        <f>N31</f>
        <v>65</v>
      </c>
      <c r="O51" s="111">
        <f>O31</f>
        <v>70</v>
      </c>
      <c r="P51" s="134"/>
    </row>
    <row r="52" spans="1:16" ht="13.2" x14ac:dyDescent="0.25">
      <c r="A52" s="117"/>
      <c r="B52" s="116"/>
      <c r="C52" s="103">
        <v>5</v>
      </c>
      <c r="D52" s="111">
        <f>D32</f>
        <v>65</v>
      </c>
      <c r="E52" s="111">
        <f>E32</f>
        <v>65</v>
      </c>
      <c r="F52" s="111">
        <f>F32</f>
        <v>70</v>
      </c>
      <c r="G52" s="111">
        <f>G32</f>
        <v>70</v>
      </c>
      <c r="H52" s="111">
        <f>H32</f>
        <v>70</v>
      </c>
      <c r="I52" s="111">
        <f>I32</f>
        <v>75</v>
      </c>
      <c r="J52" s="111">
        <f>J32</f>
        <v>75</v>
      </c>
      <c r="K52" s="111">
        <f>K32</f>
        <v>80</v>
      </c>
      <c r="L52" s="111">
        <f>L32</f>
        <v>80</v>
      </c>
      <c r="M52" s="111">
        <f>M32</f>
        <v>80</v>
      </c>
      <c r="N52" s="111">
        <f>N32</f>
        <v>85</v>
      </c>
      <c r="O52" s="111">
        <f>O32</f>
        <v>85</v>
      </c>
      <c r="P52" s="134"/>
    </row>
    <row r="53" spans="1:16" ht="13.2" x14ac:dyDescent="0.25">
      <c r="A53" s="117"/>
      <c r="B53" s="116"/>
      <c r="C53" s="103">
        <v>5</v>
      </c>
      <c r="D53" s="111">
        <f>D33</f>
        <v>80</v>
      </c>
      <c r="E53" s="111">
        <f>E33</f>
        <v>80</v>
      </c>
      <c r="F53" s="111">
        <f>F33</f>
        <v>80</v>
      </c>
      <c r="G53" s="111">
        <f>G33</f>
        <v>85</v>
      </c>
      <c r="H53" s="111">
        <f>H33</f>
        <v>85</v>
      </c>
      <c r="I53" s="111">
        <f>I33</f>
        <v>90</v>
      </c>
      <c r="J53" s="111">
        <f>J33</f>
        <v>90</v>
      </c>
      <c r="K53" s="111">
        <f>K33</f>
        <v>95</v>
      </c>
      <c r="L53" s="111">
        <f>L33</f>
        <v>95</v>
      </c>
      <c r="M53" s="111">
        <f>M33</f>
        <v>100</v>
      </c>
      <c r="N53" s="111">
        <f>N33</f>
        <v>100</v>
      </c>
      <c r="O53" s="111">
        <f>O33</f>
        <v>105</v>
      </c>
      <c r="P53" s="134"/>
    </row>
    <row r="54" spans="1:16" ht="13.2" x14ac:dyDescent="0.25">
      <c r="A54" s="117"/>
      <c r="B54" s="116"/>
      <c r="C54" s="103">
        <v>5</v>
      </c>
      <c r="D54" s="115">
        <f>D33</f>
        <v>80</v>
      </c>
      <c r="E54" s="115">
        <f>E33</f>
        <v>80</v>
      </c>
      <c r="F54" s="115">
        <f>F33</f>
        <v>80</v>
      </c>
      <c r="G54" s="115">
        <f>G33</f>
        <v>85</v>
      </c>
      <c r="H54" s="115">
        <f>H33</f>
        <v>85</v>
      </c>
      <c r="I54" s="115">
        <f>I33</f>
        <v>90</v>
      </c>
      <c r="J54" s="115">
        <f>J33</f>
        <v>90</v>
      </c>
      <c r="K54" s="115">
        <f>K33</f>
        <v>95</v>
      </c>
      <c r="L54" s="115">
        <f>L33</f>
        <v>95</v>
      </c>
      <c r="M54" s="115">
        <f>M33</f>
        <v>100</v>
      </c>
      <c r="N54" s="115">
        <f>N33</f>
        <v>100</v>
      </c>
      <c r="O54" s="115">
        <f>O33</f>
        <v>105</v>
      </c>
      <c r="P54" s="136"/>
    </row>
    <row r="55" spans="1:16" ht="13.2" x14ac:dyDescent="0.25">
      <c r="A55" s="117"/>
      <c r="B55" s="116"/>
      <c r="C55" s="121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35"/>
    </row>
    <row r="56" spans="1:16" ht="13.2" x14ac:dyDescent="0.25">
      <c r="A56" s="117"/>
      <c r="B56" s="118" t="s">
        <v>17</v>
      </c>
      <c r="C56" s="103">
        <v>5</v>
      </c>
      <c r="D56" s="111">
        <f>FLOOR(PRODUCT(0.63,D59),5)</f>
        <v>50</v>
      </c>
      <c r="E56" s="111">
        <f>FLOOR(PRODUCT(0.63,E59),5)</f>
        <v>50</v>
      </c>
      <c r="F56" s="111">
        <f>FLOOR(PRODUCT(0.63,F59),5)</f>
        <v>50</v>
      </c>
      <c r="G56" s="111">
        <f>FLOOR(PRODUCT(0.63,G59),5)</f>
        <v>55</v>
      </c>
      <c r="H56" s="111">
        <f>FLOOR(PRODUCT(0.63,H59),5)</f>
        <v>55</v>
      </c>
      <c r="I56" s="111">
        <f>FLOOR(PRODUCT(0.63,I59),5)</f>
        <v>55</v>
      </c>
      <c r="J56" s="111">
        <f>FLOOR(PRODUCT(0.63,J59),5)</f>
        <v>55</v>
      </c>
      <c r="K56" s="111">
        <f>FLOOR(PRODUCT(0.63,K59),5)</f>
        <v>60</v>
      </c>
      <c r="L56" s="111">
        <f>FLOOR(PRODUCT(0.63,L59),5)</f>
        <v>60</v>
      </c>
      <c r="M56" s="111">
        <f>FLOOR(PRODUCT(0.63,M59),5)</f>
        <v>60</v>
      </c>
      <c r="N56" s="111">
        <f>FLOOR(PRODUCT(0.63,N59),5)</f>
        <v>65</v>
      </c>
      <c r="O56" s="111">
        <f>FLOOR(PRODUCT(0.63,O59),5)</f>
        <v>65</v>
      </c>
      <c r="P56" s="134"/>
    </row>
    <row r="57" spans="1:16" ht="13.2" x14ac:dyDescent="0.25">
      <c r="A57" s="117"/>
      <c r="B57" s="104"/>
      <c r="C57" s="103">
        <v>5</v>
      </c>
      <c r="D57" s="111">
        <f>FLOOR(PRODUCT(0.75,D59),5)</f>
        <v>60</v>
      </c>
      <c r="E57" s="111">
        <f>FLOOR(PRODUCT(0.75,E59),5)</f>
        <v>60</v>
      </c>
      <c r="F57" s="111">
        <f>FLOOR(PRODUCT(0.75,F59),5)</f>
        <v>65</v>
      </c>
      <c r="G57" s="111">
        <f>FLOOR(PRODUCT(0.75,G59),5)</f>
        <v>65</v>
      </c>
      <c r="H57" s="111">
        <f>FLOOR(PRODUCT(0.75,H59),5)</f>
        <v>65</v>
      </c>
      <c r="I57" s="111">
        <f>FLOOR(PRODUCT(0.75,I59),5)</f>
        <v>65</v>
      </c>
      <c r="J57" s="111">
        <f>FLOOR(PRODUCT(0.75,J59),5)</f>
        <v>70</v>
      </c>
      <c r="K57" s="111">
        <f>FLOOR(PRODUCT(0.75,K59),5)</f>
        <v>70</v>
      </c>
      <c r="L57" s="111">
        <f>FLOOR(PRODUCT(0.75,L59),5)</f>
        <v>70</v>
      </c>
      <c r="M57" s="111">
        <f>FLOOR(PRODUCT(0.75,M59),5)</f>
        <v>75</v>
      </c>
      <c r="N57" s="111">
        <f>FLOOR(PRODUCT(0.75,N59),5)</f>
        <v>75</v>
      </c>
      <c r="O57" s="111">
        <f>FLOOR(PRODUCT(0.75,O59),5)</f>
        <v>80</v>
      </c>
      <c r="P57" s="134"/>
    </row>
    <row r="58" spans="1:16" ht="13.2" x14ac:dyDescent="0.25">
      <c r="A58" s="117"/>
      <c r="B58" s="116"/>
      <c r="C58" s="103">
        <v>5</v>
      </c>
      <c r="D58" s="111">
        <f>FLOOR(PRODUCT(0.88,D59),5)</f>
        <v>70</v>
      </c>
      <c r="E58" s="111">
        <f>FLOOR(PRODUCT(0.88,E59),5)</f>
        <v>70</v>
      </c>
      <c r="F58" s="111">
        <f>FLOOR(PRODUCT(0.88,F59),5)</f>
        <v>75</v>
      </c>
      <c r="G58" s="111">
        <f>FLOOR(PRODUCT(0.88,G59),5)</f>
        <v>75</v>
      </c>
      <c r="H58" s="111">
        <f>FLOOR(PRODUCT(0.88,H59),5)</f>
        <v>80</v>
      </c>
      <c r="I58" s="111">
        <f>FLOOR(PRODUCT(0.88,I59),5)</f>
        <v>80</v>
      </c>
      <c r="J58" s="111">
        <f>FLOOR(PRODUCT(0.88,J59),5)</f>
        <v>80</v>
      </c>
      <c r="K58" s="111">
        <f>FLOOR(PRODUCT(0.88,K59),5)</f>
        <v>85</v>
      </c>
      <c r="L58" s="111">
        <f>FLOOR(PRODUCT(0.88,L59),5)</f>
        <v>85</v>
      </c>
      <c r="M58" s="111">
        <f>FLOOR(PRODUCT(0.88,M59),5)</f>
        <v>85</v>
      </c>
      <c r="N58" s="111">
        <f>FLOOR(PRODUCT(0.88,N59),5)</f>
        <v>90</v>
      </c>
      <c r="O58" s="111">
        <f>FLOOR(PRODUCT(0.88,O59),5)</f>
        <v>90</v>
      </c>
      <c r="P58" s="134"/>
    </row>
    <row r="59" spans="1:16" ht="13.2" x14ac:dyDescent="0.25">
      <c r="A59" s="117"/>
      <c r="B59" s="116"/>
      <c r="C59" s="103">
        <v>5</v>
      </c>
      <c r="D59" s="115">
        <f>ROUND(((H26-(H26*$F$20))/$F$19),(0/5))*$F$19</f>
        <v>82.5</v>
      </c>
      <c r="E59" s="133">
        <f>ROUND((D59+(D59*($I$23/100))),0)</f>
        <v>85</v>
      </c>
      <c r="F59" s="133">
        <f>ROUND((E59+(E59*($I$23/100))),0)</f>
        <v>87</v>
      </c>
      <c r="G59" s="133">
        <f>ROUND((F59+(F59*($I$23/100))),0)</f>
        <v>89</v>
      </c>
      <c r="H59" s="133">
        <f>ROUND((G59+(G59*($I$23/100))),0)</f>
        <v>91</v>
      </c>
      <c r="I59" s="133">
        <f>ROUND((H59+(H59*($I$23/100))),0)</f>
        <v>93</v>
      </c>
      <c r="J59" s="133">
        <f>ROUND((I59+(I59*($I$23/100))),0)</f>
        <v>95</v>
      </c>
      <c r="K59" s="133">
        <f>ROUND((J59+(J59*($I$23/100))),0)</f>
        <v>97</v>
      </c>
      <c r="L59" s="133">
        <f>ROUND((K59+(K59*($I$23/100))),0)</f>
        <v>99</v>
      </c>
      <c r="M59" s="133">
        <f>ROUND((L59+(L59*($I$23/100))),0)</f>
        <v>101</v>
      </c>
      <c r="N59" s="133">
        <f>ROUND((M59+(M59*($I$23/100))),0)</f>
        <v>104</v>
      </c>
      <c r="O59" s="133">
        <f>ROUND((N59+(N59*($I$23/100))),0)</f>
        <v>107</v>
      </c>
      <c r="P59" s="100"/>
    </row>
    <row r="60" spans="1:16" ht="13.2" x14ac:dyDescent="0.25">
      <c r="A60" s="117"/>
      <c r="B60" s="116"/>
      <c r="C60" s="120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35"/>
    </row>
    <row r="61" spans="1:16" ht="13.2" x14ac:dyDescent="0.25">
      <c r="A61" s="117"/>
      <c r="B61" s="118" t="str">
        <f>D27</f>
        <v>Peso muerto</v>
      </c>
      <c r="C61" s="103">
        <v>5</v>
      </c>
      <c r="D61" s="111">
        <f>FLOOR(PRODUCT(0.63,D64),5)</f>
        <v>100</v>
      </c>
      <c r="E61" s="111">
        <f>FLOOR(PRODUCT(0.63,E64),5)</f>
        <v>105</v>
      </c>
      <c r="F61" s="111">
        <f>FLOOR(PRODUCT(0.63,F64),5)</f>
        <v>105</v>
      </c>
      <c r="G61" s="111">
        <f>FLOOR(PRODUCT(0.63,G64),5)</f>
        <v>110</v>
      </c>
      <c r="H61" s="111">
        <f>FLOOR(PRODUCT(0.63,H64),5)</f>
        <v>110</v>
      </c>
      <c r="I61" s="111">
        <f>FLOOR(PRODUCT(0.63,I64),5)</f>
        <v>115</v>
      </c>
      <c r="J61" s="111">
        <f>FLOOR(PRODUCT(0.63,J64),5)</f>
        <v>120</v>
      </c>
      <c r="K61" s="111">
        <f>FLOOR(PRODUCT(0.63,K64),5)</f>
        <v>120</v>
      </c>
      <c r="L61" s="111">
        <f>FLOOR(PRODUCT(0.63,L64),5)</f>
        <v>125</v>
      </c>
      <c r="M61" s="111">
        <f>FLOOR(PRODUCT(0.63,M64),5)</f>
        <v>125</v>
      </c>
      <c r="N61" s="111">
        <f>FLOOR(PRODUCT(0.63,N64),5)</f>
        <v>130</v>
      </c>
      <c r="O61" s="111">
        <f>FLOOR(PRODUCT(0.63,O64),5)</f>
        <v>135</v>
      </c>
      <c r="P61" s="134"/>
    </row>
    <row r="62" spans="1:16" ht="13.2" x14ac:dyDescent="0.25">
      <c r="A62" s="117"/>
      <c r="B62" s="104"/>
      <c r="C62" s="103">
        <v>5</v>
      </c>
      <c r="D62" s="111">
        <f>FLOOR(PRODUCT(0.75,D64),5)</f>
        <v>120</v>
      </c>
      <c r="E62" s="111">
        <f>FLOOR(PRODUCT(0.75,E64),5)</f>
        <v>125</v>
      </c>
      <c r="F62" s="111">
        <f>FLOOR(PRODUCT(0.75,F64),5)</f>
        <v>125</v>
      </c>
      <c r="G62" s="111">
        <f>FLOOR(PRODUCT(0.75,G64),5)</f>
        <v>130</v>
      </c>
      <c r="H62" s="111">
        <f>FLOOR(PRODUCT(0.75,H64),5)</f>
        <v>135</v>
      </c>
      <c r="I62" s="111">
        <f>FLOOR(PRODUCT(0.75,I64),5)</f>
        <v>135</v>
      </c>
      <c r="J62" s="111">
        <f>FLOOR(PRODUCT(0.75,J64),5)</f>
        <v>140</v>
      </c>
      <c r="K62" s="111">
        <f>FLOOR(PRODUCT(0.75,K64),5)</f>
        <v>145</v>
      </c>
      <c r="L62" s="111">
        <f>FLOOR(PRODUCT(0.75,L64),5)</f>
        <v>150</v>
      </c>
      <c r="M62" s="111">
        <f>FLOOR(PRODUCT(0.75,M64),5)</f>
        <v>150</v>
      </c>
      <c r="N62" s="111">
        <f>FLOOR(PRODUCT(0.75,N64),5)</f>
        <v>155</v>
      </c>
      <c r="O62" s="111">
        <f>FLOOR(PRODUCT(0.75,O64),5)</f>
        <v>160</v>
      </c>
      <c r="P62" s="134"/>
    </row>
    <row r="63" spans="1:16" ht="13.2" x14ac:dyDescent="0.25">
      <c r="A63" s="117"/>
      <c r="B63" s="116"/>
      <c r="C63" s="103">
        <v>5</v>
      </c>
      <c r="D63" s="111">
        <f>FLOOR(PRODUCT(0.88,D64),5)</f>
        <v>145</v>
      </c>
      <c r="E63" s="111">
        <f>FLOOR(PRODUCT(0.88,E64),5)</f>
        <v>145</v>
      </c>
      <c r="F63" s="111">
        <f>FLOOR(PRODUCT(0.88,F64),5)</f>
        <v>150</v>
      </c>
      <c r="G63" s="111">
        <f>FLOOR(PRODUCT(0.88,G64),5)</f>
        <v>155</v>
      </c>
      <c r="H63" s="111">
        <f>FLOOR(PRODUCT(0.88,H64),5)</f>
        <v>155</v>
      </c>
      <c r="I63" s="111">
        <f>FLOOR(PRODUCT(0.88,I64),5)</f>
        <v>160</v>
      </c>
      <c r="J63" s="111">
        <f>FLOOR(PRODUCT(0.88,J64),5)</f>
        <v>165</v>
      </c>
      <c r="K63" s="111">
        <f>FLOOR(PRODUCT(0.88,K64),5)</f>
        <v>170</v>
      </c>
      <c r="L63" s="111">
        <f>FLOOR(PRODUCT(0.88,L64),5)</f>
        <v>175</v>
      </c>
      <c r="M63" s="111">
        <f>FLOOR(PRODUCT(0.88,M64),5)</f>
        <v>180</v>
      </c>
      <c r="N63" s="111">
        <f>FLOOR(PRODUCT(0.88,N64),5)</f>
        <v>185</v>
      </c>
      <c r="O63" s="111">
        <f>FLOOR(PRODUCT(0.88,O64),5)</f>
        <v>190</v>
      </c>
      <c r="P63" s="134"/>
    </row>
    <row r="64" spans="1:16" ht="13.2" x14ac:dyDescent="0.25">
      <c r="A64" s="114"/>
      <c r="B64" s="113"/>
      <c r="C64" s="112">
        <v>5</v>
      </c>
      <c r="D64" s="115">
        <f>ROUND(((H27-(H27*$F$20))/$F$19),(0/5))*$F$19</f>
        <v>165</v>
      </c>
      <c r="E64" s="133">
        <f>ROUND((D64+(D64*($I$23/100))),0)</f>
        <v>169</v>
      </c>
      <c r="F64" s="133">
        <f>ROUND((E64+(E64*($I$23/100))),0)</f>
        <v>173</v>
      </c>
      <c r="G64" s="133">
        <f>ROUND((F64+(F64*($I$23/100))),0)</f>
        <v>177</v>
      </c>
      <c r="H64" s="133">
        <f>ROUND((G64+(G64*($I$23/100))),0)</f>
        <v>181</v>
      </c>
      <c r="I64" s="133">
        <f>ROUND((H64+(H64*($I$23/100))),0)</f>
        <v>186</v>
      </c>
      <c r="J64" s="133">
        <f>ROUND((I64+(I64*($I$23/100))),0)</f>
        <v>191</v>
      </c>
      <c r="K64" s="133">
        <f>ROUND((J64+(J64*($I$23/100))),0)</f>
        <v>196</v>
      </c>
      <c r="L64" s="133">
        <f>ROUND((K64+(K64*($I$23/100))),0)</f>
        <v>201</v>
      </c>
      <c r="M64" s="133">
        <f>ROUND((L64+(L64*($I$23/100))),0)</f>
        <v>206</v>
      </c>
      <c r="N64" s="133">
        <f>ROUND((M64+(M64*($I$23/100))),0)</f>
        <v>211</v>
      </c>
      <c r="O64" s="133">
        <f>ROUND((N64+(N64*($I$23/100))),0)</f>
        <v>216</v>
      </c>
      <c r="P64" s="100"/>
    </row>
    <row r="65" spans="1:16" ht="13.2" x14ac:dyDescent="0.25">
      <c r="A65" s="109" t="s">
        <v>37</v>
      </c>
      <c r="B65" s="108" t="s">
        <v>36</v>
      </c>
      <c r="C65" s="123" t="s">
        <v>7</v>
      </c>
      <c r="D65" s="102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0"/>
    </row>
    <row r="66" spans="1:16" ht="13.2" x14ac:dyDescent="0.25">
      <c r="A66" s="106" t="s">
        <v>38</v>
      </c>
      <c r="B66" s="118"/>
      <c r="C66" s="103"/>
      <c r="D66" s="102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0"/>
    </row>
    <row r="67" spans="1:16" ht="13.2" x14ac:dyDescent="0.25">
      <c r="A67" s="132" t="s">
        <v>41</v>
      </c>
      <c r="B67" s="131"/>
      <c r="C67" s="130"/>
      <c r="D67" s="129"/>
      <c r="E67" s="129"/>
      <c r="F67" s="129"/>
      <c r="G67" s="129"/>
      <c r="H67" s="129"/>
      <c r="I67" s="129"/>
      <c r="J67" s="129"/>
      <c r="K67" s="128"/>
      <c r="L67" s="127"/>
      <c r="M67" s="127"/>
      <c r="N67" s="127"/>
      <c r="O67" s="126"/>
      <c r="P67" s="125"/>
    </row>
    <row r="68" spans="1:16" ht="13.2" x14ac:dyDescent="0.25">
      <c r="A68" s="124" t="s">
        <v>44</v>
      </c>
      <c r="B68" s="118" t="s">
        <v>14</v>
      </c>
      <c r="C68" s="123">
        <v>5</v>
      </c>
      <c r="D68" s="111">
        <f>FLOOR(PRODUCT(0.5,D72),5)</f>
        <v>55</v>
      </c>
      <c r="E68" s="111">
        <f>FLOOR(PRODUCT(0.5,E72),5)</f>
        <v>55</v>
      </c>
      <c r="F68" s="111">
        <f>FLOOR(PRODUCT(0.5,F72),5)</f>
        <v>55</v>
      </c>
      <c r="G68" s="111">
        <f>FLOOR(PRODUCT(0.5,G72),5)</f>
        <v>55</v>
      </c>
      <c r="H68" s="111">
        <f>FLOOR(PRODUCT(0.5,H72),5)</f>
        <v>60</v>
      </c>
      <c r="I68" s="111">
        <f>FLOOR(PRODUCT(0.5,I72),5)</f>
        <v>60</v>
      </c>
      <c r="J68" s="111">
        <f>FLOOR(PRODUCT(0.5,J72),5)</f>
        <v>60</v>
      </c>
      <c r="K68" s="111">
        <f>FLOOR(PRODUCT(0.5,K72),5)</f>
        <v>65</v>
      </c>
      <c r="L68" s="111">
        <f>FLOOR(PRODUCT(0.5,L72),5)</f>
        <v>65</v>
      </c>
      <c r="M68" s="111">
        <f>FLOOR(PRODUCT(0.5,M72),5)</f>
        <v>65</v>
      </c>
      <c r="N68" s="111">
        <f>FLOOR(PRODUCT(0.5,N72),5)</f>
        <v>70</v>
      </c>
      <c r="O68" s="111">
        <f>FLOOR(PRODUCT(0.5,O72),5)</f>
        <v>70</v>
      </c>
      <c r="P68" s="110"/>
    </row>
    <row r="69" spans="1:16" ht="13.2" x14ac:dyDescent="0.25">
      <c r="A69" s="117"/>
      <c r="B69" s="116"/>
      <c r="C69" s="103">
        <v>5</v>
      </c>
      <c r="D69" s="111">
        <f>FLOOR(PRODUCT(0.63,D72),5)</f>
        <v>65</v>
      </c>
      <c r="E69" s="111">
        <f>FLOOR(PRODUCT(0.63,E72),5)</f>
        <v>70</v>
      </c>
      <c r="F69" s="111">
        <f>FLOOR(PRODUCT(0.63,F72),5)</f>
        <v>70</v>
      </c>
      <c r="G69" s="111">
        <f>FLOOR(PRODUCT(0.63,G72),5)</f>
        <v>70</v>
      </c>
      <c r="H69" s="111">
        <f>FLOOR(PRODUCT(0.63,H72),5)</f>
        <v>75</v>
      </c>
      <c r="I69" s="111">
        <f>FLOOR(PRODUCT(0.63,I72),5)</f>
        <v>75</v>
      </c>
      <c r="J69" s="111">
        <f>FLOOR(PRODUCT(0.63,J72),5)</f>
        <v>80</v>
      </c>
      <c r="K69" s="111">
        <f>FLOOR(PRODUCT(0.63,K72),5)</f>
        <v>80</v>
      </c>
      <c r="L69" s="111">
        <f>FLOOR(PRODUCT(0.63,L72),5)</f>
        <v>80</v>
      </c>
      <c r="M69" s="111">
        <f>FLOOR(PRODUCT(0.63,M72),5)</f>
        <v>85</v>
      </c>
      <c r="N69" s="111">
        <f>FLOOR(PRODUCT(0.63,N72),5)</f>
        <v>85</v>
      </c>
      <c r="O69" s="111">
        <f>FLOOR(PRODUCT(0.63,O72),5)</f>
        <v>90</v>
      </c>
      <c r="P69" s="110"/>
    </row>
    <row r="70" spans="1:16" ht="13.2" x14ac:dyDescent="0.25">
      <c r="A70" s="117"/>
      <c r="B70" s="116"/>
      <c r="C70" s="103">
        <v>5</v>
      </c>
      <c r="D70" s="111">
        <f>FLOOR(PRODUCT(0.75,D72),5)</f>
        <v>80</v>
      </c>
      <c r="E70" s="111">
        <f>FLOOR(PRODUCT(0.75,E72),5)</f>
        <v>80</v>
      </c>
      <c r="F70" s="111">
        <f>FLOOR(PRODUCT(0.75,F72),5)</f>
        <v>85</v>
      </c>
      <c r="G70" s="111">
        <f>FLOOR(PRODUCT(0.75,G72),5)</f>
        <v>85</v>
      </c>
      <c r="H70" s="111">
        <f>FLOOR(PRODUCT(0.75,H72),5)</f>
        <v>90</v>
      </c>
      <c r="I70" s="111">
        <f>FLOOR(PRODUCT(0.75,I72),5)</f>
        <v>90</v>
      </c>
      <c r="J70" s="111">
        <f>FLOOR(PRODUCT(0.75,J72),5)</f>
        <v>95</v>
      </c>
      <c r="K70" s="111">
        <f>FLOOR(PRODUCT(0.75,K72),5)</f>
        <v>95</v>
      </c>
      <c r="L70" s="111">
        <f>FLOOR(PRODUCT(0.75,L72),5)</f>
        <v>100</v>
      </c>
      <c r="M70" s="111">
        <f>FLOOR(PRODUCT(0.75,M72),5)</f>
        <v>100</v>
      </c>
      <c r="N70" s="111">
        <f>FLOOR(PRODUCT(0.75,N72),5)</f>
        <v>105</v>
      </c>
      <c r="O70" s="111">
        <f>FLOOR(PRODUCT(0.75,O72),5)</f>
        <v>105</v>
      </c>
      <c r="P70" s="110"/>
    </row>
    <row r="71" spans="1:16" ht="13.2" x14ac:dyDescent="0.25">
      <c r="A71" s="117"/>
      <c r="B71" s="116"/>
      <c r="C71" s="103">
        <v>5</v>
      </c>
      <c r="D71" s="111">
        <f>FLOOR(PRODUCT(0.88,D72),5)</f>
        <v>95</v>
      </c>
      <c r="E71" s="111">
        <f>FLOOR(PRODUCT(0.88,E72),5)</f>
        <v>95</v>
      </c>
      <c r="F71" s="111">
        <f>FLOOR(PRODUCT(0.88,F72),5)</f>
        <v>100</v>
      </c>
      <c r="G71" s="111">
        <f>FLOOR(PRODUCT(0.88,G72),5)</f>
        <v>100</v>
      </c>
      <c r="H71" s="111">
        <f>FLOOR(PRODUCT(0.88,H72),5)</f>
        <v>105</v>
      </c>
      <c r="I71" s="111">
        <f>FLOOR(PRODUCT(0.88,I72),5)</f>
        <v>110</v>
      </c>
      <c r="J71" s="111">
        <f>FLOOR(PRODUCT(0.88,J72),5)</f>
        <v>110</v>
      </c>
      <c r="K71" s="111">
        <f>FLOOR(PRODUCT(0.88,K72),5)</f>
        <v>115</v>
      </c>
      <c r="L71" s="111">
        <f>FLOOR(PRODUCT(0.88,L72),5)</f>
        <v>115</v>
      </c>
      <c r="M71" s="111">
        <f>FLOOR(PRODUCT(0.88,M72),5)</f>
        <v>120</v>
      </c>
      <c r="N71" s="111">
        <f>FLOOR(PRODUCT(0.88,N72),5)</f>
        <v>120</v>
      </c>
      <c r="O71" s="111">
        <f>FLOOR(PRODUCT(0.88,O72),5)</f>
        <v>125</v>
      </c>
      <c r="P71" s="110"/>
    </row>
    <row r="72" spans="1:16" ht="13.2" x14ac:dyDescent="0.25">
      <c r="A72" s="117"/>
      <c r="B72" s="116"/>
      <c r="C72" s="103">
        <v>3</v>
      </c>
      <c r="D72" s="115">
        <f>ROUND((D35+(D35*($I$23/100))),0)</f>
        <v>110</v>
      </c>
      <c r="E72" s="115">
        <f>ROUND((E35+(E35*($I$23/100))),0)</f>
        <v>113</v>
      </c>
      <c r="F72" s="115">
        <f>ROUND((F35+(F35*($I$23/100))),0)</f>
        <v>116</v>
      </c>
      <c r="G72" s="115">
        <f>ROUND((G35+(G35*($I$23/100))),0)</f>
        <v>119</v>
      </c>
      <c r="H72" s="115">
        <f>ROUND((H35+(H35*($I$23/100))),0)</f>
        <v>122</v>
      </c>
      <c r="I72" s="115">
        <f>ROUND((I35+(I35*($I$23/100))),0)</f>
        <v>125</v>
      </c>
      <c r="J72" s="115">
        <f>ROUND((J35+(J35*($I$23/100))),0)</f>
        <v>128</v>
      </c>
      <c r="K72" s="115">
        <f>ROUND((K35+(K35*($I$23/100))),0)</f>
        <v>131</v>
      </c>
      <c r="L72" s="115">
        <f>ROUND((L35+(L35*($I$23/100))),0)</f>
        <v>134</v>
      </c>
      <c r="M72" s="115">
        <f>ROUND((M35+(M35*($I$23/100))),0)</f>
        <v>137</v>
      </c>
      <c r="N72" s="115">
        <f>ROUND((N35+(N35*($I$23/100))),0)</f>
        <v>140</v>
      </c>
      <c r="O72" s="115">
        <f>ROUND((O35+(O35*($I$23/100))),0)</f>
        <v>144</v>
      </c>
      <c r="P72" s="110"/>
    </row>
    <row r="73" spans="1:16" ht="13.2" x14ac:dyDescent="0.25">
      <c r="A73" s="117"/>
      <c r="B73" s="116"/>
      <c r="C73" s="103">
        <v>8</v>
      </c>
      <c r="D73" s="111">
        <f>ROUND((0.75*D72),0)</f>
        <v>83</v>
      </c>
      <c r="E73" s="111">
        <f>ROUND((0.75*E72),0)</f>
        <v>85</v>
      </c>
      <c r="F73" s="111">
        <f>ROUND((0.75*F72),0)</f>
        <v>87</v>
      </c>
      <c r="G73" s="111">
        <f>ROUND((0.75*G72),0)</f>
        <v>89</v>
      </c>
      <c r="H73" s="111">
        <f>ROUND((0.75*H72),0)</f>
        <v>92</v>
      </c>
      <c r="I73" s="111">
        <f>ROUND((0.75*I72),0)</f>
        <v>94</v>
      </c>
      <c r="J73" s="111">
        <f>ROUND((0.75*J72),0)</f>
        <v>96</v>
      </c>
      <c r="K73" s="111">
        <f>ROUND((0.75*K72),0)</f>
        <v>98</v>
      </c>
      <c r="L73" s="111">
        <f>ROUND((0.75*L72),0)</f>
        <v>101</v>
      </c>
      <c r="M73" s="111">
        <f>ROUND((0.75*M72),0)</f>
        <v>103</v>
      </c>
      <c r="N73" s="111">
        <f>ROUND((0.75*N72),0)</f>
        <v>105</v>
      </c>
      <c r="O73" s="122">
        <f>ROUND((0.75*O72),0)</f>
        <v>108</v>
      </c>
      <c r="P73" s="117"/>
    </row>
    <row r="74" spans="1:16" ht="13.2" x14ac:dyDescent="0.25">
      <c r="A74" s="117"/>
      <c r="B74" s="116"/>
      <c r="C74" s="121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0"/>
    </row>
    <row r="75" spans="1:16" ht="13.2" x14ac:dyDescent="0.25">
      <c r="A75" s="117"/>
      <c r="B75" s="118" t="str">
        <f>D24</f>
        <v>Press de banca</v>
      </c>
      <c r="C75" s="103">
        <v>5</v>
      </c>
      <c r="D75" s="111">
        <f>FLOOR(PRODUCT(0.5,D79),5)</f>
        <v>50</v>
      </c>
      <c r="E75" s="111">
        <f>FLOOR(PRODUCT(0.5,E79),5)</f>
        <v>50</v>
      </c>
      <c r="F75" s="111">
        <f>FLOOR(PRODUCT(0.5,F79),5)</f>
        <v>50</v>
      </c>
      <c r="G75" s="111">
        <f>FLOOR(PRODUCT(0.5,G79),5)</f>
        <v>55</v>
      </c>
      <c r="H75" s="111">
        <f>FLOOR(PRODUCT(0.5,H79),5)</f>
        <v>55</v>
      </c>
      <c r="I75" s="111">
        <f>FLOOR(PRODUCT(0.5,I79),5)</f>
        <v>55</v>
      </c>
      <c r="J75" s="111">
        <f>FLOOR(PRODUCT(0.5,J79),5)</f>
        <v>60</v>
      </c>
      <c r="K75" s="111">
        <f>FLOOR(PRODUCT(0.5,K79),5)</f>
        <v>60</v>
      </c>
      <c r="L75" s="111">
        <f>FLOOR(PRODUCT(0.5,L79),5)</f>
        <v>60</v>
      </c>
      <c r="M75" s="111">
        <f>FLOOR(PRODUCT(0.5,M79),5)</f>
        <v>65</v>
      </c>
      <c r="N75" s="111">
        <f>FLOOR(PRODUCT(0.5,N79),5)</f>
        <v>65</v>
      </c>
      <c r="O75" s="111">
        <f>FLOOR(PRODUCT(0.5,O79),5)</f>
        <v>65</v>
      </c>
      <c r="P75" s="110"/>
    </row>
    <row r="76" spans="1:16" ht="13.2" x14ac:dyDescent="0.25">
      <c r="A76" s="117"/>
      <c r="B76" s="116"/>
      <c r="C76" s="103">
        <v>5</v>
      </c>
      <c r="D76" s="111">
        <f>FLOOR(PRODUCT(0.63,D79),5)</f>
        <v>60</v>
      </c>
      <c r="E76" s="111">
        <f>FLOOR(PRODUCT(0.63,E79),5)</f>
        <v>65</v>
      </c>
      <c r="F76" s="111">
        <f>FLOOR(PRODUCT(0.63,F79),5)</f>
        <v>65</v>
      </c>
      <c r="G76" s="111">
        <f>FLOOR(PRODUCT(0.63,G79),5)</f>
        <v>70</v>
      </c>
      <c r="H76" s="111">
        <f>FLOOR(PRODUCT(0.63,H79),5)</f>
        <v>70</v>
      </c>
      <c r="I76" s="111">
        <f>FLOOR(PRODUCT(0.63,I79),5)</f>
        <v>70</v>
      </c>
      <c r="J76" s="111">
        <f>FLOOR(PRODUCT(0.63,J79),5)</f>
        <v>75</v>
      </c>
      <c r="K76" s="111">
        <f>FLOOR(PRODUCT(0.63,K79),5)</f>
        <v>75</v>
      </c>
      <c r="L76" s="111">
        <f>FLOOR(PRODUCT(0.63,L79),5)</f>
        <v>80</v>
      </c>
      <c r="M76" s="111">
        <f>FLOOR(PRODUCT(0.63,M79),5)</f>
        <v>80</v>
      </c>
      <c r="N76" s="111">
        <f>FLOOR(PRODUCT(0.63,N79),5)</f>
        <v>80</v>
      </c>
      <c r="O76" s="111">
        <f>FLOOR(PRODUCT(0.63,O79),5)</f>
        <v>85</v>
      </c>
      <c r="P76" s="110"/>
    </row>
    <row r="77" spans="1:16" ht="13.2" x14ac:dyDescent="0.25">
      <c r="A77" s="117"/>
      <c r="B77" s="116"/>
      <c r="C77" s="103">
        <v>5</v>
      </c>
      <c r="D77" s="111">
        <f>FLOOR(PRODUCT(0.75,D79),5)</f>
        <v>75</v>
      </c>
      <c r="E77" s="111">
        <f>FLOOR(PRODUCT(0.75,E79),5)</f>
        <v>75</v>
      </c>
      <c r="F77" s="111">
        <f>FLOOR(PRODUCT(0.75,F79),5)</f>
        <v>80</v>
      </c>
      <c r="G77" s="111">
        <f>FLOOR(PRODUCT(0.75,G79),5)</f>
        <v>80</v>
      </c>
      <c r="H77" s="111">
        <f>FLOOR(PRODUCT(0.75,H79),5)</f>
        <v>85</v>
      </c>
      <c r="I77" s="111">
        <f>FLOOR(PRODUCT(0.75,I79),5)</f>
        <v>85</v>
      </c>
      <c r="J77" s="111">
        <f>FLOOR(PRODUCT(0.75,J79),5)</f>
        <v>90</v>
      </c>
      <c r="K77" s="111">
        <f>FLOOR(PRODUCT(0.75,K79),5)</f>
        <v>90</v>
      </c>
      <c r="L77" s="111">
        <f>FLOOR(PRODUCT(0.75,L79),5)</f>
        <v>95</v>
      </c>
      <c r="M77" s="111">
        <f>FLOOR(PRODUCT(0.75,M79),5)</f>
        <v>95</v>
      </c>
      <c r="N77" s="111">
        <f>FLOOR(PRODUCT(0.75,N79),5)</f>
        <v>95</v>
      </c>
      <c r="O77" s="111">
        <f>FLOOR(PRODUCT(0.75,O79),5)</f>
        <v>100</v>
      </c>
      <c r="P77" s="110"/>
    </row>
    <row r="78" spans="1:16" ht="13.2" x14ac:dyDescent="0.25">
      <c r="A78" s="117"/>
      <c r="B78" s="116"/>
      <c r="C78" s="103">
        <v>5</v>
      </c>
      <c r="D78" s="111">
        <f>FLOOR(PRODUCT(0.88,D79),5)</f>
        <v>90</v>
      </c>
      <c r="E78" s="111">
        <f>FLOOR(PRODUCT(0.88,E79),5)</f>
        <v>90</v>
      </c>
      <c r="F78" s="111">
        <f>FLOOR(PRODUCT(0.88,F79),5)</f>
        <v>95</v>
      </c>
      <c r="G78" s="111">
        <f>FLOOR(PRODUCT(0.88,G79),5)</f>
        <v>95</v>
      </c>
      <c r="H78" s="111">
        <f>FLOOR(PRODUCT(0.88,H79),5)</f>
        <v>100</v>
      </c>
      <c r="I78" s="111">
        <f>FLOOR(PRODUCT(0.88,I79),5)</f>
        <v>100</v>
      </c>
      <c r="J78" s="111">
        <f>FLOOR(PRODUCT(0.88,J79),5)</f>
        <v>105</v>
      </c>
      <c r="K78" s="111">
        <f>FLOOR(PRODUCT(0.88,K79),5)</f>
        <v>105</v>
      </c>
      <c r="L78" s="111">
        <f>FLOOR(PRODUCT(0.88,L79),5)</f>
        <v>110</v>
      </c>
      <c r="M78" s="111">
        <f>FLOOR(PRODUCT(0.88,M79),5)</f>
        <v>110</v>
      </c>
      <c r="N78" s="111">
        <f>FLOOR(PRODUCT(0.88,N79),5)</f>
        <v>115</v>
      </c>
      <c r="O78" s="111">
        <f>FLOOR(PRODUCT(0.88,O79),5)</f>
        <v>115</v>
      </c>
      <c r="P78" s="110"/>
    </row>
    <row r="79" spans="1:16" ht="13.2" x14ac:dyDescent="0.25">
      <c r="A79" s="117"/>
      <c r="B79" s="116"/>
      <c r="C79" s="103">
        <v>3</v>
      </c>
      <c r="D79" s="115">
        <f>ROUND((D41+(D41*($I$23/100))),0)</f>
        <v>103</v>
      </c>
      <c r="E79" s="115">
        <f>ROUND((E41+(E41*($I$23/100))),0)</f>
        <v>106</v>
      </c>
      <c r="F79" s="115">
        <f>ROUND((F41+(F41*($I$23/100))),0)</f>
        <v>109</v>
      </c>
      <c r="G79" s="115">
        <f>ROUND((G41+(G41*($I$23/100))),0)</f>
        <v>112</v>
      </c>
      <c r="H79" s="115">
        <f>ROUND((H41+(H41*($I$23/100))),0)</f>
        <v>115</v>
      </c>
      <c r="I79" s="115">
        <f>ROUND((I41+(I41*($I$23/100))),0)</f>
        <v>118</v>
      </c>
      <c r="J79" s="115">
        <f>ROUND((J41+(J41*($I$23/100))),0)</f>
        <v>121</v>
      </c>
      <c r="K79" s="115">
        <f>ROUND((K41+(K41*($I$23/100))),0)</f>
        <v>124</v>
      </c>
      <c r="L79" s="115">
        <f>ROUND((L41+(L41*($I$23/100))),0)</f>
        <v>127</v>
      </c>
      <c r="M79" s="115">
        <f>ROUND((M41+(M41*($I$23/100))),0)</f>
        <v>130</v>
      </c>
      <c r="N79" s="115">
        <f>ROUND((N41+(N41*($I$23/100))),0)</f>
        <v>133</v>
      </c>
      <c r="O79" s="115">
        <f>ROUND((O41+(O41*($I$23/100))),0)</f>
        <v>136</v>
      </c>
      <c r="P79" s="110"/>
    </row>
    <row r="80" spans="1:16" ht="13.2" x14ac:dyDescent="0.25">
      <c r="A80" s="117"/>
      <c r="B80" s="116"/>
      <c r="C80" s="103">
        <v>8</v>
      </c>
      <c r="D80" s="111">
        <f>ROUND((0.75*D79),0)</f>
        <v>77</v>
      </c>
      <c r="E80" s="111">
        <f>ROUND((0.75*E79),0)</f>
        <v>80</v>
      </c>
      <c r="F80" s="111">
        <f>ROUND((0.75*F79),0)</f>
        <v>82</v>
      </c>
      <c r="G80" s="111">
        <f>ROUND((0.75*G79),0)</f>
        <v>84</v>
      </c>
      <c r="H80" s="111">
        <f>ROUND((0.75*H79),0)</f>
        <v>86</v>
      </c>
      <c r="I80" s="111">
        <f>ROUND((0.75*I79),0)</f>
        <v>89</v>
      </c>
      <c r="J80" s="111">
        <f>ROUND((0.75*J79),0)</f>
        <v>91</v>
      </c>
      <c r="K80" s="111">
        <f>ROUND((0.75*K79),0)</f>
        <v>93</v>
      </c>
      <c r="L80" s="111">
        <f>ROUND((0.75*L79),0)</f>
        <v>95</v>
      </c>
      <c r="M80" s="111">
        <f>ROUND((0.75*M79),0)</f>
        <v>98</v>
      </c>
      <c r="N80" s="111">
        <f>ROUND((0.75*N79),0)</f>
        <v>100</v>
      </c>
      <c r="O80" s="111">
        <f>ROUND((0.75*O79),0)</f>
        <v>102</v>
      </c>
      <c r="P80" s="110"/>
    </row>
    <row r="81" spans="1:16" ht="13.2" x14ac:dyDescent="0.25">
      <c r="A81" s="117"/>
      <c r="B81" s="116"/>
      <c r="C81" s="120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0"/>
    </row>
    <row r="82" spans="1:16" ht="13.2" x14ac:dyDescent="0.25">
      <c r="A82" s="117"/>
      <c r="B82" s="118" t="str">
        <f>D25</f>
        <v>Remo con barra</v>
      </c>
      <c r="C82" s="103">
        <v>5</v>
      </c>
      <c r="D82" s="111">
        <f>FLOOR(PRODUCT(0.5,D86),5)</f>
        <v>55</v>
      </c>
      <c r="E82" s="111">
        <f>FLOOR(PRODUCT(0.5,E86),5)</f>
        <v>55</v>
      </c>
      <c r="F82" s="111">
        <f>FLOOR(PRODUCT(0.5,F86),5)</f>
        <v>55</v>
      </c>
      <c r="G82" s="111">
        <f>FLOOR(PRODUCT(0.5,G86),5)</f>
        <v>55</v>
      </c>
      <c r="H82" s="111">
        <f>FLOOR(PRODUCT(0.5,H86),5)</f>
        <v>60</v>
      </c>
      <c r="I82" s="111">
        <f>FLOOR(PRODUCT(0.5,I86),5)</f>
        <v>60</v>
      </c>
      <c r="J82" s="111">
        <f>FLOOR(PRODUCT(0.5,J86),5)</f>
        <v>60</v>
      </c>
      <c r="K82" s="111">
        <f>FLOOR(PRODUCT(0.5,K86),5)</f>
        <v>65</v>
      </c>
      <c r="L82" s="111">
        <f>FLOOR(PRODUCT(0.5,L86),5)</f>
        <v>65</v>
      </c>
      <c r="M82" s="111">
        <f>FLOOR(PRODUCT(0.5,M86),5)</f>
        <v>65</v>
      </c>
      <c r="N82" s="111">
        <f>FLOOR(PRODUCT(0.5,N86),5)</f>
        <v>70</v>
      </c>
      <c r="O82" s="111">
        <f>FLOOR(PRODUCT(0.5,O86),5)</f>
        <v>70</v>
      </c>
      <c r="P82" s="110"/>
    </row>
    <row r="83" spans="1:16" ht="13.2" x14ac:dyDescent="0.25">
      <c r="A83" s="117"/>
      <c r="B83" s="104" t="s">
        <v>4</v>
      </c>
      <c r="C83" s="103">
        <v>5</v>
      </c>
      <c r="D83" s="111">
        <f>FLOOR(PRODUCT(0.63,D86),5)</f>
        <v>65</v>
      </c>
      <c r="E83" s="111">
        <f>FLOOR(PRODUCT(0.63,E86),5)</f>
        <v>70</v>
      </c>
      <c r="F83" s="111">
        <f>FLOOR(PRODUCT(0.63,F86),5)</f>
        <v>70</v>
      </c>
      <c r="G83" s="111">
        <f>FLOOR(PRODUCT(0.63,G86),5)</f>
        <v>70</v>
      </c>
      <c r="H83" s="111">
        <f>FLOOR(PRODUCT(0.63,H86),5)</f>
        <v>75</v>
      </c>
      <c r="I83" s="111">
        <f>FLOOR(PRODUCT(0.63,I86),5)</f>
        <v>75</v>
      </c>
      <c r="J83" s="111">
        <f>FLOOR(PRODUCT(0.63,J86),5)</f>
        <v>80</v>
      </c>
      <c r="K83" s="111">
        <f>FLOOR(PRODUCT(0.63,K86),5)</f>
        <v>80</v>
      </c>
      <c r="L83" s="111">
        <f>FLOOR(PRODUCT(0.63,L86),5)</f>
        <v>80</v>
      </c>
      <c r="M83" s="111">
        <f>FLOOR(PRODUCT(0.63,M86),5)</f>
        <v>85</v>
      </c>
      <c r="N83" s="111">
        <f>FLOOR(PRODUCT(0.63,N86),5)</f>
        <v>85</v>
      </c>
      <c r="O83" s="111">
        <f>FLOOR(PRODUCT(0.63,O86),5)</f>
        <v>90</v>
      </c>
      <c r="P83" s="110"/>
    </row>
    <row r="84" spans="1:16" ht="13.2" x14ac:dyDescent="0.25">
      <c r="A84" s="117"/>
      <c r="B84" s="116"/>
      <c r="C84" s="103">
        <v>5</v>
      </c>
      <c r="D84" s="111">
        <f>FLOOR(PRODUCT(0.75,D86),5)</f>
        <v>80</v>
      </c>
      <c r="E84" s="111">
        <f>FLOOR(PRODUCT(0.75,E86),5)</f>
        <v>80</v>
      </c>
      <c r="F84" s="111">
        <f>FLOOR(PRODUCT(0.75,F86),5)</f>
        <v>85</v>
      </c>
      <c r="G84" s="111">
        <f>FLOOR(PRODUCT(0.75,G86),5)</f>
        <v>85</v>
      </c>
      <c r="H84" s="111">
        <f>FLOOR(PRODUCT(0.75,H86),5)</f>
        <v>90</v>
      </c>
      <c r="I84" s="111">
        <f>FLOOR(PRODUCT(0.75,I86),5)</f>
        <v>90</v>
      </c>
      <c r="J84" s="111">
        <f>FLOOR(PRODUCT(0.75,J86),5)</f>
        <v>95</v>
      </c>
      <c r="K84" s="111">
        <f>FLOOR(PRODUCT(0.75,K86),5)</f>
        <v>95</v>
      </c>
      <c r="L84" s="111">
        <f>FLOOR(PRODUCT(0.75,L86),5)</f>
        <v>100</v>
      </c>
      <c r="M84" s="111">
        <f>FLOOR(PRODUCT(0.75,M86),5)</f>
        <v>100</v>
      </c>
      <c r="N84" s="111">
        <f>FLOOR(PRODUCT(0.75,N86),5)</f>
        <v>105</v>
      </c>
      <c r="O84" s="111">
        <f>FLOOR(PRODUCT(0.75,O86),5)</f>
        <v>105</v>
      </c>
      <c r="P84" s="110"/>
    </row>
    <row r="85" spans="1:16" ht="13.2" x14ac:dyDescent="0.25">
      <c r="A85" s="117"/>
      <c r="B85" s="116"/>
      <c r="C85" s="103">
        <v>5</v>
      </c>
      <c r="D85" s="111">
        <f>FLOOR(PRODUCT(0.88,D86),5)</f>
        <v>95</v>
      </c>
      <c r="E85" s="111">
        <f>FLOOR(PRODUCT(0.88,E86),5)</f>
        <v>95</v>
      </c>
      <c r="F85" s="111">
        <f>FLOOR(PRODUCT(0.88,F86),5)</f>
        <v>100</v>
      </c>
      <c r="G85" s="111">
        <f>FLOOR(PRODUCT(0.88,G86),5)</f>
        <v>100</v>
      </c>
      <c r="H85" s="111">
        <f>FLOOR(PRODUCT(0.88,H86),5)</f>
        <v>105</v>
      </c>
      <c r="I85" s="111">
        <f>FLOOR(PRODUCT(0.88,I86),5)</f>
        <v>110</v>
      </c>
      <c r="J85" s="111">
        <f>FLOOR(PRODUCT(0.88,J86),5)</f>
        <v>110</v>
      </c>
      <c r="K85" s="111">
        <f>FLOOR(PRODUCT(0.88,K86),5)</f>
        <v>115</v>
      </c>
      <c r="L85" s="111">
        <f>FLOOR(PRODUCT(0.88,L86),5)</f>
        <v>115</v>
      </c>
      <c r="M85" s="111">
        <f>FLOOR(PRODUCT(0.88,M86),5)</f>
        <v>120</v>
      </c>
      <c r="N85" s="111">
        <f>FLOOR(PRODUCT(0.88,N86),5)</f>
        <v>120</v>
      </c>
      <c r="O85" s="111">
        <f>FLOOR(PRODUCT(0.88,O86),5)</f>
        <v>125</v>
      </c>
      <c r="P85" s="110"/>
    </row>
    <row r="86" spans="1:16" ht="13.2" x14ac:dyDescent="0.25">
      <c r="A86" s="117"/>
      <c r="B86" s="116"/>
      <c r="C86" s="103">
        <v>3</v>
      </c>
      <c r="D86" s="115">
        <f>ROUND((D47+(D47*($I$23/100))),0)</f>
        <v>110</v>
      </c>
      <c r="E86" s="115">
        <f>ROUND((E47+(E47*($I$23/100))),0)</f>
        <v>113</v>
      </c>
      <c r="F86" s="115">
        <f>ROUND((F47+(F47*($I$23/100))),0)</f>
        <v>116</v>
      </c>
      <c r="G86" s="115">
        <f>ROUND((G47+(G47*($I$23/100))),0)</f>
        <v>119</v>
      </c>
      <c r="H86" s="115">
        <f>ROUND((H47+(H47*($I$23/100))),0)</f>
        <v>122</v>
      </c>
      <c r="I86" s="115">
        <f>ROUND((I47+(I47*($I$23/100))),0)</f>
        <v>125</v>
      </c>
      <c r="J86" s="115">
        <f>ROUND((J47+(J47*($I$23/100))),0)</f>
        <v>128</v>
      </c>
      <c r="K86" s="115">
        <f>ROUND((K47+(K47*($I$23/100))),0)</f>
        <v>131</v>
      </c>
      <c r="L86" s="115">
        <f>ROUND((L47+(L47*($I$23/100))),0)</f>
        <v>134</v>
      </c>
      <c r="M86" s="115">
        <f>ROUND((M47+(M47*($I$23/100))),0)</f>
        <v>137</v>
      </c>
      <c r="N86" s="115">
        <f>ROUND((N47+(N47*($I$23/100))),0)</f>
        <v>140</v>
      </c>
      <c r="O86" s="115">
        <f>ROUND((O47+(O47*($I$23/100))),0)</f>
        <v>144</v>
      </c>
      <c r="P86" s="110"/>
    </row>
    <row r="87" spans="1:16" ht="13.2" x14ac:dyDescent="0.25">
      <c r="A87" s="114"/>
      <c r="B87" s="113"/>
      <c r="C87" s="112">
        <v>8</v>
      </c>
      <c r="D87" s="111">
        <f>ROUND((0.75*D86),0)</f>
        <v>83</v>
      </c>
      <c r="E87" s="111">
        <f>ROUND((0.75*E86),0)</f>
        <v>85</v>
      </c>
      <c r="F87" s="111">
        <f>ROUND((0.75*F86),0)</f>
        <v>87</v>
      </c>
      <c r="G87" s="111">
        <f>ROUND((0.75*G86),0)</f>
        <v>89</v>
      </c>
      <c r="H87" s="111">
        <f>ROUND((0.75*H86),0)</f>
        <v>92</v>
      </c>
      <c r="I87" s="111">
        <f>ROUND((0.75*I86),0)</f>
        <v>94</v>
      </c>
      <c r="J87" s="111">
        <f>ROUND((0.75*J86),0)</f>
        <v>96</v>
      </c>
      <c r="K87" s="111">
        <f>ROUND((0.75*K86),0)</f>
        <v>98</v>
      </c>
      <c r="L87" s="111">
        <f>ROUND((0.75*L86),0)</f>
        <v>101</v>
      </c>
      <c r="M87" s="111">
        <f>ROUND((0.75*M86),0)</f>
        <v>103</v>
      </c>
      <c r="N87" s="111">
        <f>ROUND((0.75*N86),0)</f>
        <v>105</v>
      </c>
      <c r="O87" s="111">
        <f>ROUND((0.75*O86),0)</f>
        <v>108</v>
      </c>
      <c r="P87" s="110"/>
    </row>
    <row r="88" spans="1:16" ht="13.2" x14ac:dyDescent="0.25">
      <c r="A88" s="109" t="s">
        <v>37</v>
      </c>
      <c r="B88" s="108" t="s">
        <v>45</v>
      </c>
      <c r="C88" s="107" t="s">
        <v>8</v>
      </c>
      <c r="D88" s="102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0"/>
    </row>
    <row r="89" spans="1:16" ht="13.2" x14ac:dyDescent="0.25">
      <c r="A89" s="106" t="s">
        <v>38</v>
      </c>
      <c r="B89" s="104" t="s">
        <v>46</v>
      </c>
      <c r="C89" s="103" t="s">
        <v>9</v>
      </c>
      <c r="D89" s="102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0"/>
    </row>
    <row r="90" spans="1:16" ht="13.2" x14ac:dyDescent="0.25">
      <c r="A90" s="105"/>
      <c r="B90" s="104" t="s">
        <v>47</v>
      </c>
      <c r="C90" s="103" t="s">
        <v>9</v>
      </c>
      <c r="D90" s="102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0"/>
    </row>
    <row r="91" spans="1:16" ht="13.2" x14ac:dyDescent="0.25">
      <c r="A91" s="105"/>
      <c r="B91" s="104"/>
      <c r="C91" s="103"/>
      <c r="D91" s="102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0"/>
    </row>
    <row r="92" spans="1:16" ht="13.2" x14ac:dyDescent="0.25">
      <c r="A92" s="105"/>
      <c r="B92" s="104"/>
      <c r="C92" s="103"/>
      <c r="D92" s="102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0"/>
    </row>
  </sheetData>
  <mergeCells count="7">
    <mergeCell ref="E17:H17"/>
    <mergeCell ref="G20:I20"/>
    <mergeCell ref="A1:L3"/>
    <mergeCell ref="A4:L5"/>
    <mergeCell ref="B7:K13"/>
    <mergeCell ref="E15:H15"/>
    <mergeCell ref="E16:H16"/>
  </mergeCells>
  <hyperlinks>
    <hyperlink ref="A4" r:id="rId1" xr:uid="{B9367DB2-6C41-40DD-8813-535C580A9A27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5x5 Incremento Peso Fijo</vt:lpstr>
      <vt:lpstr>5x5 Incremento Porcentual</vt:lpstr>
      <vt:lpstr>'5x5 Incremento Porcentual'!NamedRange1</vt:lpstr>
      <vt:lpstr>'5x5 Incremento Porcentual'!NamedRange2</vt:lpstr>
      <vt:lpstr>'5x5 Incremento Porcentual'!NamedRange3</vt:lpstr>
      <vt:lpstr>'5x5 Incremento Porcentual'!NamedRange4</vt:lpstr>
      <vt:lpstr>'5x5 Incremento Porcentual'!NamedRange5</vt:lpstr>
      <vt:lpstr>'5x5 Incremento Porcentual'!NamedRange6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2020-10-11T16:30:29Z</dcterms:modified>
</cp:coreProperties>
</file>