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OneDrive\Documentos\"/>
    </mc:Choice>
  </mc:AlternateContent>
  <xr:revisionPtr revIDLastSave="0" documentId="13_ncr:1_{8B9A8D9B-E848-4B93-9E90-AB0EF34BA4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x" sheetId="1" r:id="rId1"/>
    <sheet name="Preparacion" sheetId="2" r:id="rId2"/>
    <sheet name="Competic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46" i="3" l="1"/>
  <c r="Z146" i="3"/>
  <c r="Y146" i="3"/>
  <c r="V146" i="3"/>
  <c r="U146" i="3"/>
  <c r="Q146" i="3"/>
  <c r="P146" i="3"/>
  <c r="K146" i="3"/>
  <c r="J145" i="3"/>
  <c r="I145" i="3"/>
  <c r="I144" i="3"/>
  <c r="J144" i="3" s="1"/>
  <c r="T143" i="3"/>
  <c r="S143" i="3"/>
  <c r="S146" i="3" s="1"/>
  <c r="R143" i="3"/>
  <c r="I143" i="3"/>
  <c r="G142" i="3"/>
  <c r="G141" i="3"/>
  <c r="H141" i="3" s="1"/>
  <c r="O140" i="3"/>
  <c r="O146" i="3" s="1"/>
  <c r="N140" i="3"/>
  <c r="N146" i="3" s="1"/>
  <c r="G140" i="3"/>
  <c r="G146" i="3" s="1"/>
  <c r="K136" i="3"/>
  <c r="K135" i="3"/>
  <c r="X134" i="3" s="1"/>
  <c r="X146" i="3" s="1"/>
  <c r="X149" i="3" s="1"/>
  <c r="Y134" i="3"/>
  <c r="K134" i="3"/>
  <c r="W134" i="3" s="1"/>
  <c r="W146" i="3" s="1"/>
  <c r="I133" i="3"/>
  <c r="J133" i="3" s="1"/>
  <c r="J132" i="3"/>
  <c r="I132" i="3"/>
  <c r="I131" i="3"/>
  <c r="J131" i="3" s="1"/>
  <c r="S130" i="3"/>
  <c r="I130" i="3"/>
  <c r="I146" i="3" s="1"/>
  <c r="AA127" i="3"/>
  <c r="Z127" i="3"/>
  <c r="V127" i="3"/>
  <c r="Q127" i="3"/>
  <c r="M127" i="3"/>
  <c r="I125" i="3"/>
  <c r="J125" i="3" s="1"/>
  <c r="I124" i="3"/>
  <c r="T122" i="3" s="1"/>
  <c r="I123" i="3"/>
  <c r="J123" i="3" s="1"/>
  <c r="S122" i="3"/>
  <c r="R122" i="3"/>
  <c r="J122" i="3"/>
  <c r="I122" i="3"/>
  <c r="H121" i="3"/>
  <c r="G121" i="3"/>
  <c r="H120" i="3"/>
  <c r="G120" i="3"/>
  <c r="G119" i="3"/>
  <c r="H119" i="3" s="1"/>
  <c r="O118" i="3"/>
  <c r="M118" i="3"/>
  <c r="G118" i="3"/>
  <c r="H118" i="3" s="1"/>
  <c r="K114" i="3"/>
  <c r="L114" i="3" s="1"/>
  <c r="K113" i="3"/>
  <c r="Y111" i="3" s="1"/>
  <c r="Y127" i="3" s="1"/>
  <c r="K112" i="3"/>
  <c r="X111" i="3" s="1"/>
  <c r="X127" i="3" s="1"/>
  <c r="L111" i="3"/>
  <c r="K111" i="3"/>
  <c r="W111" i="3" s="1"/>
  <c r="W127" i="3" s="1"/>
  <c r="I110" i="3"/>
  <c r="I109" i="3"/>
  <c r="I108" i="3"/>
  <c r="U107" i="3"/>
  <c r="T107" i="3"/>
  <c r="S107" i="3"/>
  <c r="R107" i="3"/>
  <c r="J107" i="3"/>
  <c r="I107" i="3"/>
  <c r="I102" i="3"/>
  <c r="I101" i="3"/>
  <c r="U98" i="3" s="1"/>
  <c r="U127" i="3" s="1"/>
  <c r="I100" i="3"/>
  <c r="T98" i="3" s="1"/>
  <c r="T127" i="3" s="1"/>
  <c r="I99" i="3"/>
  <c r="S98" i="3"/>
  <c r="S127" i="3" s="1"/>
  <c r="I98" i="3"/>
  <c r="I127" i="3" s="1"/>
  <c r="G97" i="3"/>
  <c r="G96" i="3"/>
  <c r="G95" i="3"/>
  <c r="P94" i="3"/>
  <c r="P127" i="3" s="1"/>
  <c r="O94" i="3"/>
  <c r="N94" i="3"/>
  <c r="G94" i="3"/>
  <c r="M94" i="3" s="1"/>
  <c r="AA90" i="3"/>
  <c r="V90" i="3"/>
  <c r="S90" i="3"/>
  <c r="Q90" i="3"/>
  <c r="I87" i="3"/>
  <c r="J87" i="3" s="1"/>
  <c r="I86" i="3"/>
  <c r="I85" i="3"/>
  <c r="S84" i="3" s="1"/>
  <c r="U84" i="3"/>
  <c r="T84" i="3"/>
  <c r="I84" i="3"/>
  <c r="G83" i="3"/>
  <c r="H83" i="3" s="1"/>
  <c r="G82" i="3"/>
  <c r="P78" i="3" s="1"/>
  <c r="G81" i="3"/>
  <c r="G80" i="3"/>
  <c r="H80" i="3" s="1"/>
  <c r="G79" i="3"/>
  <c r="N78" i="3" s="1"/>
  <c r="G78" i="3"/>
  <c r="L74" i="3"/>
  <c r="K74" i="3"/>
  <c r="Z71" i="3" s="1"/>
  <c r="Z90" i="3" s="1"/>
  <c r="K73" i="3"/>
  <c r="Y71" i="3" s="1"/>
  <c r="K72" i="3"/>
  <c r="L72" i="3" s="1"/>
  <c r="X71" i="3"/>
  <c r="K71" i="3"/>
  <c r="W71" i="3" s="1"/>
  <c r="I70" i="3"/>
  <c r="J70" i="3" s="1"/>
  <c r="I69" i="3"/>
  <c r="J68" i="3"/>
  <c r="I68" i="3"/>
  <c r="T66" i="3" s="1"/>
  <c r="I67" i="3"/>
  <c r="S66" i="3" s="1"/>
  <c r="I66" i="3"/>
  <c r="R66" i="3" s="1"/>
  <c r="K65" i="3"/>
  <c r="Y63" i="3" s="1"/>
  <c r="K64" i="3"/>
  <c r="X63" i="3"/>
  <c r="X90" i="3" s="1"/>
  <c r="K63" i="3"/>
  <c r="W63" i="3" s="1"/>
  <c r="W90" i="3" s="1"/>
  <c r="H58" i="3"/>
  <c r="G58" i="3"/>
  <c r="H57" i="3"/>
  <c r="G57" i="3"/>
  <c r="O56" i="3"/>
  <c r="N56" i="3"/>
  <c r="G56" i="3"/>
  <c r="M56" i="3" s="1"/>
  <c r="I55" i="3"/>
  <c r="J55" i="3" s="1"/>
  <c r="I54" i="3"/>
  <c r="J54" i="3" s="1"/>
  <c r="I53" i="3"/>
  <c r="S52" i="3" s="1"/>
  <c r="U52" i="3"/>
  <c r="I52" i="3"/>
  <c r="G51" i="3"/>
  <c r="F51" i="3"/>
  <c r="G50" i="3"/>
  <c r="F50" i="3"/>
  <c r="G49" i="3"/>
  <c r="F49" i="3"/>
  <c r="O48" i="3"/>
  <c r="N48" i="3"/>
  <c r="N90" i="3" s="1"/>
  <c r="G48" i="3"/>
  <c r="M48" i="3" s="1"/>
  <c r="F48" i="3"/>
  <c r="F47" i="3"/>
  <c r="F46" i="3"/>
  <c r="AH45" i="3"/>
  <c r="W45" i="3"/>
  <c r="K45" i="3"/>
  <c r="F45" i="3"/>
  <c r="AH44" i="3"/>
  <c r="AH43" i="3"/>
  <c r="AH42" i="3"/>
  <c r="L42" i="3"/>
  <c r="AH41" i="3"/>
  <c r="K41" i="3"/>
  <c r="F41" i="3"/>
  <c r="J35" i="3" s="1"/>
  <c r="AH40" i="3"/>
  <c r="K40" i="3"/>
  <c r="L40" i="3" s="1"/>
  <c r="F40" i="3"/>
  <c r="AO39" i="3"/>
  <c r="AH39" i="3"/>
  <c r="L39" i="3"/>
  <c r="K39" i="3"/>
  <c r="Y37" i="3" s="1"/>
  <c r="Y45" i="3" s="1"/>
  <c r="F39" i="3"/>
  <c r="AO38" i="3"/>
  <c r="AH38" i="3"/>
  <c r="K38" i="3"/>
  <c r="L38" i="3" s="1"/>
  <c r="L45" i="3" s="1"/>
  <c r="F38" i="3"/>
  <c r="AO37" i="3"/>
  <c r="Z37" i="3"/>
  <c r="Z45" i="3" s="1"/>
  <c r="X37" i="3"/>
  <c r="X45" i="3" s="1"/>
  <c r="W37" i="3"/>
  <c r="L37" i="3"/>
  <c r="K37" i="3"/>
  <c r="F37" i="3"/>
  <c r="AO36" i="3"/>
  <c r="J36" i="3"/>
  <c r="I36" i="3"/>
  <c r="T33" i="3" s="1"/>
  <c r="F36" i="3"/>
  <c r="AO35" i="3"/>
  <c r="I35" i="3"/>
  <c r="F35" i="3"/>
  <c r="AO34" i="3"/>
  <c r="J34" i="3"/>
  <c r="I34" i="3"/>
  <c r="S33" i="3" s="1"/>
  <c r="F34" i="3"/>
  <c r="AO33" i="3"/>
  <c r="AH33" i="3"/>
  <c r="I33" i="3"/>
  <c r="R33" i="3" s="1"/>
  <c r="F33" i="3"/>
  <c r="AO32" i="3"/>
  <c r="AH32" i="3"/>
  <c r="F32" i="3"/>
  <c r="AH31" i="3"/>
  <c r="F31" i="3"/>
  <c r="AH30" i="3"/>
  <c r="J30" i="3"/>
  <c r="I30" i="3"/>
  <c r="V25" i="3" s="1"/>
  <c r="V45" i="3" s="1"/>
  <c r="F30" i="3"/>
  <c r="AH29" i="3"/>
  <c r="I29" i="3"/>
  <c r="F29" i="3"/>
  <c r="AH28" i="3"/>
  <c r="J67" i="3" s="1"/>
  <c r="I28" i="3"/>
  <c r="J28" i="3" s="1"/>
  <c r="F28" i="3"/>
  <c r="AO27" i="3"/>
  <c r="AH27" i="3"/>
  <c r="I27" i="3"/>
  <c r="J27" i="3" s="1"/>
  <c r="F27" i="3"/>
  <c r="H21" i="3" s="1"/>
  <c r="AO26" i="3"/>
  <c r="J110" i="3" s="1"/>
  <c r="AH26" i="3"/>
  <c r="I26" i="3"/>
  <c r="J26" i="3" s="1"/>
  <c r="F26" i="3"/>
  <c r="AO25" i="3"/>
  <c r="J109" i="3" s="1"/>
  <c r="AH25" i="3"/>
  <c r="T25" i="3"/>
  <c r="I25" i="3"/>
  <c r="F25" i="3"/>
  <c r="H19" i="3" s="1"/>
  <c r="AO24" i="3"/>
  <c r="J108" i="3" s="1"/>
  <c r="AH24" i="3"/>
  <c r="H24" i="3"/>
  <c r="F24" i="3"/>
  <c r="AO23" i="3"/>
  <c r="AH23" i="3"/>
  <c r="H23" i="3"/>
  <c r="G23" i="3"/>
  <c r="F23" i="3"/>
  <c r="AV22" i="3"/>
  <c r="AO22" i="3"/>
  <c r="AH22" i="3"/>
  <c r="H22" i="3"/>
  <c r="G22" i="3"/>
  <c r="F22" i="3"/>
  <c r="AV21" i="3"/>
  <c r="AO21" i="3"/>
  <c r="AH21" i="3"/>
  <c r="G21" i="3"/>
  <c r="F21" i="3"/>
  <c r="AV20" i="3"/>
  <c r="AO20" i="3"/>
  <c r="AH20" i="3"/>
  <c r="G20" i="3"/>
  <c r="H20" i="3" s="1"/>
  <c r="F20" i="3"/>
  <c r="AV19" i="3"/>
  <c r="H140" i="3" s="1"/>
  <c r="G19" i="3"/>
  <c r="F19" i="3"/>
  <c r="AV18" i="3"/>
  <c r="Q18" i="3"/>
  <c r="Q45" i="3" s="1"/>
  <c r="P18" i="3"/>
  <c r="P45" i="3" s="1"/>
  <c r="O18" i="3"/>
  <c r="N18" i="3"/>
  <c r="G18" i="3"/>
  <c r="F18" i="3"/>
  <c r="AV17" i="3"/>
  <c r="AO15" i="3"/>
  <c r="J102" i="3" s="1"/>
  <c r="AO14" i="3"/>
  <c r="AH14" i="3"/>
  <c r="I14" i="3"/>
  <c r="F14" i="3"/>
  <c r="J14" i="3" s="1"/>
  <c r="AV13" i="3"/>
  <c r="AO13" i="3"/>
  <c r="J100" i="3" s="1"/>
  <c r="AH13" i="3"/>
  <c r="J13" i="3"/>
  <c r="I13" i="3"/>
  <c r="F13" i="3"/>
  <c r="AV12" i="3"/>
  <c r="AO12" i="3"/>
  <c r="J99" i="3" s="1"/>
  <c r="AH12" i="3"/>
  <c r="I12" i="3"/>
  <c r="S7" i="3" s="1"/>
  <c r="F12" i="3"/>
  <c r="AV11" i="3"/>
  <c r="AO11" i="3"/>
  <c r="AH11" i="3"/>
  <c r="I11" i="3"/>
  <c r="F11" i="3"/>
  <c r="AV10" i="3"/>
  <c r="AO10" i="3"/>
  <c r="H97" i="3" s="1"/>
  <c r="AH10" i="3"/>
  <c r="G10" i="3"/>
  <c r="F10" i="3"/>
  <c r="H10" i="3" s="1"/>
  <c r="AV9" i="3"/>
  <c r="AO9" i="3"/>
  <c r="H96" i="3" s="1"/>
  <c r="AH9" i="3"/>
  <c r="H50" i="3" s="1"/>
  <c r="H9" i="3"/>
  <c r="G9" i="3"/>
  <c r="F9" i="3"/>
  <c r="AV8" i="3"/>
  <c r="AO8" i="3"/>
  <c r="AH8" i="3"/>
  <c r="G8" i="3"/>
  <c r="G45" i="3" s="1"/>
  <c r="F8" i="3"/>
  <c r="AV7" i="3"/>
  <c r="AO7" i="3"/>
  <c r="H94" i="3" s="1"/>
  <c r="AH7" i="3"/>
  <c r="H48" i="3" s="1"/>
  <c r="T7" i="3"/>
  <c r="T45" i="3" s="1"/>
  <c r="R7" i="3"/>
  <c r="O7" i="3"/>
  <c r="O45" i="3" s="1"/>
  <c r="N7" i="3"/>
  <c r="N45" i="3" s="1"/>
  <c r="M7" i="3"/>
  <c r="G7" i="3"/>
  <c r="F7" i="3"/>
  <c r="H7" i="3" s="1"/>
  <c r="AA202" i="2"/>
  <c r="V202" i="2"/>
  <c r="Q202" i="2"/>
  <c r="Q205" i="2" s="1"/>
  <c r="K202" i="2"/>
  <c r="J198" i="2"/>
  <c r="I198" i="2"/>
  <c r="I197" i="2"/>
  <c r="J197" i="2" s="1"/>
  <c r="I196" i="2"/>
  <c r="R196" i="2" s="1"/>
  <c r="G195" i="2"/>
  <c r="P192" i="2" s="1"/>
  <c r="G194" i="2"/>
  <c r="G193" i="2"/>
  <c r="N192" i="2" s="1"/>
  <c r="O192" i="2"/>
  <c r="M192" i="2"/>
  <c r="G192" i="2"/>
  <c r="I187" i="2"/>
  <c r="J187" i="2" s="1"/>
  <c r="J186" i="2"/>
  <c r="I186" i="2"/>
  <c r="S185" i="2" s="1"/>
  <c r="J185" i="2"/>
  <c r="I185" i="2"/>
  <c r="R185" i="2" s="1"/>
  <c r="K184" i="2"/>
  <c r="L183" i="2"/>
  <c r="K183" i="2"/>
  <c r="Z180" i="2" s="1"/>
  <c r="Z202" i="2" s="1"/>
  <c r="Z205" i="2" s="1"/>
  <c r="L182" i="2"/>
  <c r="K182" i="2"/>
  <c r="L181" i="2"/>
  <c r="K181" i="2"/>
  <c r="Y180" i="2"/>
  <c r="Y202" i="2" s="1"/>
  <c r="X180" i="2"/>
  <c r="X202" i="2" s="1"/>
  <c r="W180" i="2"/>
  <c r="W202" i="2" s="1"/>
  <c r="L180" i="2"/>
  <c r="L202" i="2" s="1"/>
  <c r="K180" i="2"/>
  <c r="J179" i="2"/>
  <c r="I179" i="2"/>
  <c r="I178" i="2"/>
  <c r="U175" i="2" s="1"/>
  <c r="U202" i="2" s="1"/>
  <c r="J177" i="2"/>
  <c r="I177" i="2"/>
  <c r="T175" i="2" s="1"/>
  <c r="I176" i="2"/>
  <c r="S175" i="2"/>
  <c r="I175" i="2"/>
  <c r="R175" i="2" s="1"/>
  <c r="H169" i="2"/>
  <c r="G169" i="2"/>
  <c r="H168" i="2"/>
  <c r="G168" i="2"/>
  <c r="G167" i="2"/>
  <c r="H167" i="2" s="1"/>
  <c r="P166" i="2"/>
  <c r="O166" i="2"/>
  <c r="N166" i="2"/>
  <c r="M166" i="2"/>
  <c r="G166" i="2"/>
  <c r="I165" i="2"/>
  <c r="I164" i="2"/>
  <c r="T162" i="2" s="1"/>
  <c r="J163" i="2"/>
  <c r="I163" i="2"/>
  <c r="S162" i="2" s="1"/>
  <c r="I162" i="2"/>
  <c r="R162" i="2" s="1"/>
  <c r="R202" i="2" s="1"/>
  <c r="G161" i="2"/>
  <c r="P158" i="2" s="1"/>
  <c r="P202" i="2" s="1"/>
  <c r="G160" i="2"/>
  <c r="O158" i="2" s="1"/>
  <c r="O202" i="2" s="1"/>
  <c r="G159" i="2"/>
  <c r="N158" i="2" s="1"/>
  <c r="N202" i="2" s="1"/>
  <c r="G158" i="2"/>
  <c r="M158" i="2" s="1"/>
  <c r="M202" i="2" s="1"/>
  <c r="Z155" i="2"/>
  <c r="V155" i="2"/>
  <c r="Q155" i="2"/>
  <c r="P155" i="2"/>
  <c r="O155" i="2"/>
  <c r="J151" i="2"/>
  <c r="I151" i="2"/>
  <c r="J150" i="2"/>
  <c r="I150" i="2"/>
  <c r="S149" i="2"/>
  <c r="I149" i="2"/>
  <c r="R149" i="2" s="1"/>
  <c r="H148" i="2"/>
  <c r="G148" i="2"/>
  <c r="H147" i="2"/>
  <c r="G147" i="2"/>
  <c r="H146" i="2"/>
  <c r="G146" i="2"/>
  <c r="P145" i="2"/>
  <c r="O145" i="2"/>
  <c r="N145" i="2"/>
  <c r="M145" i="2"/>
  <c r="G145" i="2"/>
  <c r="I144" i="2"/>
  <c r="I143" i="2"/>
  <c r="T141" i="2" s="1"/>
  <c r="J142" i="2"/>
  <c r="I142" i="2"/>
  <c r="U141" i="2"/>
  <c r="S141" i="2"/>
  <c r="I141" i="2"/>
  <c r="R141" i="2" s="1"/>
  <c r="L136" i="2"/>
  <c r="K136" i="2"/>
  <c r="L135" i="2"/>
  <c r="K135" i="2"/>
  <c r="L134" i="2"/>
  <c r="K134" i="2"/>
  <c r="Z132" i="2" s="1"/>
  <c r="K133" i="2"/>
  <c r="L133" i="2" s="1"/>
  <c r="AA132" i="2"/>
  <c r="AA155" i="2" s="1"/>
  <c r="AA205" i="2" s="1"/>
  <c r="Y132" i="2"/>
  <c r="L132" i="2"/>
  <c r="K132" i="2"/>
  <c r="X132" i="2" s="1"/>
  <c r="X155" i="2" s="1"/>
  <c r="I131" i="2"/>
  <c r="U126" i="2" s="1"/>
  <c r="I130" i="2"/>
  <c r="I129" i="2"/>
  <c r="J128" i="2"/>
  <c r="I128" i="2"/>
  <c r="T126" i="2" s="1"/>
  <c r="I127" i="2"/>
  <c r="I126" i="2"/>
  <c r="R126" i="2" s="1"/>
  <c r="R155" i="2" s="1"/>
  <c r="L125" i="2"/>
  <c r="K125" i="2"/>
  <c r="Y123" i="2" s="1"/>
  <c r="Y155" i="2" s="1"/>
  <c r="K124" i="2"/>
  <c r="X123" i="2" s="1"/>
  <c r="K123" i="2"/>
  <c r="K155" i="2" s="1"/>
  <c r="H117" i="2"/>
  <c r="G117" i="2"/>
  <c r="O115" i="2" s="1"/>
  <c r="G116" i="2"/>
  <c r="H116" i="2" s="1"/>
  <c r="G115" i="2"/>
  <c r="M115" i="2" s="1"/>
  <c r="J114" i="2"/>
  <c r="I114" i="2"/>
  <c r="I113" i="2"/>
  <c r="I112" i="2"/>
  <c r="I155" i="2" s="1"/>
  <c r="U111" i="2"/>
  <c r="T111" i="2"/>
  <c r="T155" i="2" s="1"/>
  <c r="S111" i="2"/>
  <c r="R111" i="2"/>
  <c r="I111" i="2"/>
  <c r="G110" i="2"/>
  <c r="G109" i="2"/>
  <c r="O107" i="2" s="1"/>
  <c r="G108" i="2"/>
  <c r="P107" i="2"/>
  <c r="N107" i="2"/>
  <c r="G107" i="2"/>
  <c r="M107" i="2" s="1"/>
  <c r="M155" i="2" s="1"/>
  <c r="AA104" i="2"/>
  <c r="Z104" i="2"/>
  <c r="Y104" i="2"/>
  <c r="V104" i="2"/>
  <c r="Q104" i="2"/>
  <c r="I100" i="2"/>
  <c r="J100" i="2" s="1"/>
  <c r="J99" i="2"/>
  <c r="I99" i="2"/>
  <c r="I98" i="2"/>
  <c r="J98" i="2" s="1"/>
  <c r="I97" i="2"/>
  <c r="J97" i="2" s="1"/>
  <c r="I96" i="2"/>
  <c r="U92" i="2" s="1"/>
  <c r="I95" i="2"/>
  <c r="J95" i="2" s="1"/>
  <c r="I94" i="2"/>
  <c r="J94" i="2" s="1"/>
  <c r="I93" i="2"/>
  <c r="S92" i="2" s="1"/>
  <c r="I92" i="2"/>
  <c r="R92" i="2" s="1"/>
  <c r="G91" i="2"/>
  <c r="G90" i="2"/>
  <c r="P86" i="2" s="1"/>
  <c r="G89" i="2"/>
  <c r="G88" i="2"/>
  <c r="H88" i="2" s="1"/>
  <c r="G87" i="2"/>
  <c r="H87" i="2" s="1"/>
  <c r="O86" i="2"/>
  <c r="N86" i="2"/>
  <c r="M86" i="2"/>
  <c r="G86" i="2"/>
  <c r="H86" i="2" s="1"/>
  <c r="K82" i="2"/>
  <c r="L82" i="2" s="1"/>
  <c r="K81" i="2"/>
  <c r="Y79" i="2" s="1"/>
  <c r="K80" i="2"/>
  <c r="L80" i="2" s="1"/>
  <c r="X79" i="2"/>
  <c r="K79" i="2"/>
  <c r="W79" i="2" s="1"/>
  <c r="I78" i="2"/>
  <c r="J77" i="2"/>
  <c r="I77" i="2"/>
  <c r="S76" i="2" s="1"/>
  <c r="T76" i="2"/>
  <c r="R76" i="2"/>
  <c r="J76" i="2"/>
  <c r="I76" i="2"/>
  <c r="K75" i="2"/>
  <c r="Y73" i="2" s="1"/>
  <c r="K74" i="2"/>
  <c r="L74" i="2" s="1"/>
  <c r="X73" i="2"/>
  <c r="X104" i="2" s="1"/>
  <c r="W73" i="2"/>
  <c r="W104" i="2" s="1"/>
  <c r="L73" i="2"/>
  <c r="L104" i="2" s="1"/>
  <c r="K73" i="2"/>
  <c r="K104" i="2" s="1"/>
  <c r="H67" i="2"/>
  <c r="G67" i="2"/>
  <c r="H66" i="2"/>
  <c r="G66" i="2"/>
  <c r="O65" i="2"/>
  <c r="N65" i="2"/>
  <c r="M65" i="2"/>
  <c r="H65" i="2"/>
  <c r="G65" i="2"/>
  <c r="I64" i="2"/>
  <c r="I63" i="2"/>
  <c r="I62" i="2"/>
  <c r="S61" i="2" s="1"/>
  <c r="U61" i="2"/>
  <c r="T61" i="2"/>
  <c r="R61" i="2"/>
  <c r="I61" i="2"/>
  <c r="I104" i="2" s="1"/>
  <c r="G60" i="2"/>
  <c r="P57" i="2" s="1"/>
  <c r="G59" i="2"/>
  <c r="G58" i="2"/>
  <c r="N57" i="2" s="1"/>
  <c r="N104" i="2" s="1"/>
  <c r="O57" i="2"/>
  <c r="O104" i="2" s="1"/>
  <c r="G57" i="2"/>
  <c r="M57" i="2" s="1"/>
  <c r="M104" i="2" s="1"/>
  <c r="AA54" i="2"/>
  <c r="V54" i="2"/>
  <c r="U54" i="2"/>
  <c r="Q54" i="2"/>
  <c r="P54" i="2"/>
  <c r="N54" i="2"/>
  <c r="G49" i="2"/>
  <c r="H49" i="2" s="1"/>
  <c r="G48" i="2"/>
  <c r="G47" i="2"/>
  <c r="N46" i="2"/>
  <c r="G46" i="2"/>
  <c r="I45" i="2"/>
  <c r="J45" i="2" s="1"/>
  <c r="I44" i="2"/>
  <c r="I43" i="2"/>
  <c r="J43" i="2" s="1"/>
  <c r="I42" i="2"/>
  <c r="J42" i="2" s="1"/>
  <c r="I41" i="2"/>
  <c r="J41" i="2" s="1"/>
  <c r="AV40" i="2"/>
  <c r="J40" i="2"/>
  <c r="I40" i="2"/>
  <c r="AV39" i="2"/>
  <c r="H195" i="2" s="1"/>
  <c r="AO39" i="2"/>
  <c r="H145" i="2" s="1"/>
  <c r="AH39" i="2"/>
  <c r="J93" i="2" s="1"/>
  <c r="I39" i="2"/>
  <c r="J39" i="2" s="1"/>
  <c r="AV38" i="2"/>
  <c r="H194" i="2" s="1"/>
  <c r="AO38" i="2"/>
  <c r="J144" i="2" s="1"/>
  <c r="AH38" i="2"/>
  <c r="J92" i="2" s="1"/>
  <c r="I38" i="2"/>
  <c r="F38" i="2"/>
  <c r="AV37" i="2"/>
  <c r="H193" i="2" s="1"/>
  <c r="AO37" i="2"/>
  <c r="J143" i="2" s="1"/>
  <c r="AH37" i="2"/>
  <c r="I37" i="2"/>
  <c r="S35" i="2" s="1"/>
  <c r="F37" i="2"/>
  <c r="J38" i="2" s="1"/>
  <c r="AV36" i="2"/>
  <c r="H192" i="2" s="1"/>
  <c r="AO36" i="2"/>
  <c r="AH36" i="2"/>
  <c r="I36" i="2"/>
  <c r="F36" i="2"/>
  <c r="J37" i="2" s="1"/>
  <c r="AV35" i="2"/>
  <c r="AH35" i="2"/>
  <c r="H90" i="2" s="1"/>
  <c r="I35" i="2"/>
  <c r="F35" i="2"/>
  <c r="J36" i="2" s="1"/>
  <c r="AH34" i="2"/>
  <c r="H89" i="2" s="1"/>
  <c r="F34" i="2"/>
  <c r="J35" i="2" s="1"/>
  <c r="F33" i="2"/>
  <c r="H48" i="2" s="1"/>
  <c r="F32" i="2"/>
  <c r="H47" i="2" s="1"/>
  <c r="AO31" i="2"/>
  <c r="F31" i="2"/>
  <c r="AO30" i="2"/>
  <c r="K30" i="2"/>
  <c r="Z28" i="2" s="1"/>
  <c r="Z54" i="2" s="1"/>
  <c r="AV29" i="2"/>
  <c r="L184" i="2" s="1"/>
  <c r="AO29" i="2"/>
  <c r="AH29" i="2"/>
  <c r="K29" i="2"/>
  <c r="AV28" i="2"/>
  <c r="AO28" i="2"/>
  <c r="J131" i="2" s="1"/>
  <c r="AH28" i="2"/>
  <c r="Y28" i="2"/>
  <c r="X28" i="2"/>
  <c r="K28" i="2"/>
  <c r="AV27" i="2"/>
  <c r="AO27" i="2"/>
  <c r="J130" i="2" s="1"/>
  <c r="AH27" i="2"/>
  <c r="F27" i="2"/>
  <c r="L29" i="2" s="1"/>
  <c r="AV26" i="2"/>
  <c r="J178" i="2" s="1"/>
  <c r="AO26" i="2"/>
  <c r="J129" i="2" s="1"/>
  <c r="AH26" i="2"/>
  <c r="F26" i="2"/>
  <c r="L28" i="2" s="1"/>
  <c r="AV25" i="2"/>
  <c r="AO25" i="2"/>
  <c r="AH25" i="2"/>
  <c r="L81" i="2" s="1"/>
  <c r="F25" i="2"/>
  <c r="AV24" i="2"/>
  <c r="J176" i="2" s="1"/>
  <c r="AO24" i="2"/>
  <c r="J127" i="2" s="1"/>
  <c r="AH24" i="2"/>
  <c r="L24" i="2"/>
  <c r="K24" i="2"/>
  <c r="F24" i="2"/>
  <c r="AV23" i="2"/>
  <c r="J175" i="2" s="1"/>
  <c r="AO23" i="2"/>
  <c r="J126" i="2" s="1"/>
  <c r="AH23" i="2"/>
  <c r="L79" i="2" s="1"/>
  <c r="L23" i="2"/>
  <c r="K23" i="2"/>
  <c r="AV22" i="2"/>
  <c r="AO22" i="2"/>
  <c r="AH22" i="2"/>
  <c r="J78" i="2" s="1"/>
  <c r="K22" i="2"/>
  <c r="X21" i="2" s="1"/>
  <c r="X54" i="2" s="1"/>
  <c r="AV21" i="2"/>
  <c r="AO21" i="2"/>
  <c r="L124" i="2" s="1"/>
  <c r="AH21" i="2"/>
  <c r="Y21" i="2"/>
  <c r="K21" i="2"/>
  <c r="F21" i="2"/>
  <c r="AO20" i="2"/>
  <c r="L123" i="2" s="1"/>
  <c r="AH20" i="2"/>
  <c r="F20" i="2"/>
  <c r="F19" i="2"/>
  <c r="F18" i="2"/>
  <c r="I16" i="2"/>
  <c r="J16" i="2" s="1"/>
  <c r="AV15" i="2"/>
  <c r="H166" i="2" s="1"/>
  <c r="J15" i="2"/>
  <c r="I15" i="2"/>
  <c r="AV14" i="2"/>
  <c r="J165" i="2" s="1"/>
  <c r="AO14" i="2"/>
  <c r="AH14" i="2"/>
  <c r="J64" i="2" s="1"/>
  <c r="I14" i="2"/>
  <c r="R14" i="2" s="1"/>
  <c r="AV13" i="2"/>
  <c r="AO13" i="2"/>
  <c r="J113" i="2" s="1"/>
  <c r="AH13" i="2"/>
  <c r="J63" i="2" s="1"/>
  <c r="G13" i="2"/>
  <c r="H13" i="2" s="1"/>
  <c r="F13" i="2"/>
  <c r="AV12" i="2"/>
  <c r="AO12" i="2"/>
  <c r="J112" i="2" s="1"/>
  <c r="AH12" i="2"/>
  <c r="G12" i="2"/>
  <c r="F12" i="2"/>
  <c r="H12" i="2" s="1"/>
  <c r="AV11" i="2"/>
  <c r="J162" i="2" s="1"/>
  <c r="AO11" i="2"/>
  <c r="J111" i="2" s="1"/>
  <c r="AH11" i="2"/>
  <c r="J61" i="2" s="1"/>
  <c r="O11" i="2"/>
  <c r="N11" i="2"/>
  <c r="G11" i="2"/>
  <c r="M11" i="2" s="1"/>
  <c r="F11" i="2"/>
  <c r="H11" i="2" s="1"/>
  <c r="AV10" i="2"/>
  <c r="H161" i="2" s="1"/>
  <c r="AO10" i="2"/>
  <c r="H110" i="2" s="1"/>
  <c r="AH10" i="2"/>
  <c r="H60" i="2" s="1"/>
  <c r="I10" i="2"/>
  <c r="J10" i="2" s="1"/>
  <c r="F10" i="2"/>
  <c r="AV9" i="2"/>
  <c r="AO9" i="2"/>
  <c r="H109" i="2" s="1"/>
  <c r="AH9" i="2"/>
  <c r="H59" i="2" s="1"/>
  <c r="I9" i="2"/>
  <c r="F9" i="2"/>
  <c r="AV8" i="2"/>
  <c r="H159" i="2" s="1"/>
  <c r="AO8" i="2"/>
  <c r="H108" i="2" s="1"/>
  <c r="AH8" i="2"/>
  <c r="I8" i="2"/>
  <c r="F8" i="2"/>
  <c r="J8" i="2" s="1"/>
  <c r="AV7" i="2"/>
  <c r="H158" i="2" s="1"/>
  <c r="AO7" i="2"/>
  <c r="AH7" i="2"/>
  <c r="H57" i="2" s="1"/>
  <c r="S7" i="2"/>
  <c r="I7" i="2"/>
  <c r="F7" i="2"/>
  <c r="J7" i="2" s="1"/>
  <c r="J9" i="2" l="1"/>
  <c r="J54" i="2" s="1"/>
  <c r="L41" i="3"/>
  <c r="H46" i="2"/>
  <c r="H51" i="3"/>
  <c r="X205" i="2"/>
  <c r="Y205" i="2"/>
  <c r="M54" i="2"/>
  <c r="M205" i="2" s="1"/>
  <c r="U104" i="2"/>
  <c r="H54" i="2"/>
  <c r="L155" i="2"/>
  <c r="S104" i="2"/>
  <c r="Y90" i="3"/>
  <c r="H104" i="2"/>
  <c r="J202" i="2"/>
  <c r="R84" i="3"/>
  <c r="J84" i="3"/>
  <c r="G202" i="2"/>
  <c r="J33" i="3"/>
  <c r="L112" i="3"/>
  <c r="L127" i="3" s="1"/>
  <c r="G155" i="2"/>
  <c r="J164" i="2"/>
  <c r="J12" i="3"/>
  <c r="U25" i="3"/>
  <c r="U45" i="3" s="1"/>
  <c r="P48" i="3"/>
  <c r="P90" i="3" s="1"/>
  <c r="L73" i="3"/>
  <c r="R98" i="3"/>
  <c r="R127" i="3" s="1"/>
  <c r="Q149" i="3"/>
  <c r="R25" i="3"/>
  <c r="J25" i="3"/>
  <c r="Y149" i="3"/>
  <c r="L30" i="2"/>
  <c r="L65" i="3"/>
  <c r="H79" i="3"/>
  <c r="K54" i="2"/>
  <c r="K205" i="2" s="1"/>
  <c r="S14" i="2"/>
  <c r="L21" i="2"/>
  <c r="H91" i="2"/>
  <c r="G54" i="2"/>
  <c r="J62" i="2"/>
  <c r="J104" i="2" s="1"/>
  <c r="G104" i="2"/>
  <c r="U155" i="2"/>
  <c r="U205" i="2" s="1"/>
  <c r="H115" i="2"/>
  <c r="W123" i="2"/>
  <c r="W155" i="2" s="1"/>
  <c r="W205" i="2" s="1"/>
  <c r="S126" i="2"/>
  <c r="J149" i="2"/>
  <c r="I202" i="2"/>
  <c r="V205" i="2"/>
  <c r="R45" i="3"/>
  <c r="H8" i="3"/>
  <c r="H45" i="3" s="1"/>
  <c r="I45" i="3"/>
  <c r="M18" i="3"/>
  <c r="M45" i="3" s="1"/>
  <c r="H18" i="3"/>
  <c r="R52" i="3"/>
  <c r="R90" i="3" s="1"/>
  <c r="J52" i="3"/>
  <c r="H56" i="3"/>
  <c r="J66" i="3"/>
  <c r="H81" i="3"/>
  <c r="K90" i="3"/>
  <c r="G127" i="3"/>
  <c r="L113" i="3"/>
  <c r="J130" i="3"/>
  <c r="W149" i="3"/>
  <c r="AA37" i="3"/>
  <c r="AA45" i="3" s="1"/>
  <c r="AA149" i="3" s="1"/>
  <c r="G149" i="3"/>
  <c r="U66" i="3"/>
  <c r="J69" i="3"/>
  <c r="J98" i="3"/>
  <c r="L22" i="2"/>
  <c r="M46" i="2"/>
  <c r="W21" i="2"/>
  <c r="W54" i="2" s="1"/>
  <c r="O46" i="2"/>
  <c r="O54" i="2" s="1"/>
  <c r="O205" i="2" s="1"/>
  <c r="P104" i="2"/>
  <c r="P205" i="2" s="1"/>
  <c r="J96" i="2"/>
  <c r="H107" i="2"/>
  <c r="H155" i="2" s="1"/>
  <c r="J141" i="2"/>
  <c r="J155" i="2" s="1"/>
  <c r="J196" i="2"/>
  <c r="J11" i="3"/>
  <c r="J29" i="3"/>
  <c r="H49" i="3"/>
  <c r="T52" i="3"/>
  <c r="T90" i="3" s="1"/>
  <c r="L63" i="3"/>
  <c r="L90" i="3" s="1"/>
  <c r="L71" i="3"/>
  <c r="J85" i="3"/>
  <c r="H95" i="3"/>
  <c r="J124" i="3"/>
  <c r="R130" i="3"/>
  <c r="R146" i="3" s="1"/>
  <c r="I90" i="3"/>
  <c r="I149" i="3" s="1"/>
  <c r="J101" i="3"/>
  <c r="P149" i="3"/>
  <c r="T7" i="2"/>
  <c r="T54" i="2" s="1"/>
  <c r="I54" i="2"/>
  <c r="Y54" i="2"/>
  <c r="T35" i="2"/>
  <c r="L75" i="2"/>
  <c r="T92" i="2"/>
  <c r="T104" i="2" s="1"/>
  <c r="N115" i="2"/>
  <c r="N155" i="2" s="1"/>
  <c r="N205" i="2" s="1"/>
  <c r="U90" i="3"/>
  <c r="U149" i="3" s="1"/>
  <c r="M78" i="3"/>
  <c r="H78" i="3"/>
  <c r="H82" i="3"/>
  <c r="J86" i="3"/>
  <c r="H142" i="3"/>
  <c r="H146" i="3" s="1"/>
  <c r="J14" i="2"/>
  <c r="O127" i="3"/>
  <c r="Z149" i="3"/>
  <c r="R7" i="2"/>
  <c r="R54" i="2" s="1"/>
  <c r="H58" i="2"/>
  <c r="H160" i="2"/>
  <c r="H202" i="2" s="1"/>
  <c r="R35" i="2"/>
  <c r="J44" i="2"/>
  <c r="T185" i="2"/>
  <c r="T202" i="2" s="1"/>
  <c r="T205" i="2" s="1"/>
  <c r="O78" i="3"/>
  <c r="O90" i="3" s="1"/>
  <c r="O149" i="3" s="1"/>
  <c r="L135" i="3"/>
  <c r="J143" i="3"/>
  <c r="S155" i="2"/>
  <c r="S54" i="2"/>
  <c r="R104" i="2"/>
  <c r="R205" i="2" s="1"/>
  <c r="S202" i="2"/>
  <c r="H127" i="3"/>
  <c r="M90" i="3"/>
  <c r="J53" i="3"/>
  <c r="L64" i="3"/>
  <c r="G90" i="3"/>
  <c r="N118" i="3"/>
  <c r="N127" i="3" s="1"/>
  <c r="N149" i="3" s="1"/>
  <c r="K127" i="3"/>
  <c r="K149" i="3" s="1"/>
  <c r="V149" i="3"/>
  <c r="T130" i="3"/>
  <c r="T146" i="3" s="1"/>
  <c r="T149" i="3" s="1"/>
  <c r="L136" i="3"/>
  <c r="S196" i="2"/>
  <c r="L134" i="3"/>
  <c r="S25" i="3"/>
  <c r="S45" i="3" s="1"/>
  <c r="S149" i="3" s="1"/>
  <c r="M140" i="3"/>
  <c r="M146" i="3" s="1"/>
  <c r="H205" i="2" l="1"/>
  <c r="H90" i="3"/>
  <c r="H149" i="3" s="1"/>
  <c r="G205" i="2"/>
  <c r="J205" i="2"/>
  <c r="R149" i="3"/>
  <c r="J90" i="3"/>
  <c r="I205" i="2"/>
  <c r="M149" i="3"/>
  <c r="J45" i="3"/>
  <c r="J146" i="3"/>
  <c r="L54" i="2"/>
  <c r="L205" i="2" s="1"/>
  <c r="S205" i="2"/>
  <c r="J127" i="3"/>
  <c r="L146" i="3"/>
  <c r="L149" i="3" s="1"/>
  <c r="J149" i="3" l="1"/>
</calcChain>
</file>

<file path=xl/sharedStrings.xml><?xml version="1.0" encoding="utf-8"?>
<sst xmlns="http://schemas.openxmlformats.org/spreadsheetml/2006/main" count="277" uniqueCount="63">
  <si>
    <t>Made by ChaseT 2008.05.09</t>
  </si>
  <si>
    <t>Sheiko</t>
  </si>
  <si>
    <t>squat</t>
  </si>
  <si>
    <t>bench</t>
  </si>
  <si>
    <t>deadlift</t>
  </si>
  <si>
    <t>%</t>
  </si>
  <si>
    <t>reps</t>
  </si>
  <si>
    <t>sets</t>
  </si>
  <si>
    <t>weight</t>
  </si>
  <si>
    <t>50-59</t>
  </si>
  <si>
    <t>60-69</t>
  </si>
  <si>
    <t>70-79</t>
  </si>
  <si>
    <t>80-89</t>
  </si>
  <si>
    <t>90+</t>
  </si>
  <si>
    <t>Abs</t>
  </si>
  <si>
    <t>Triceps</t>
  </si>
  <si>
    <t>2</t>
  </si>
  <si>
    <t>WWW.BIBLIOTECADERUTINAS.COM</t>
  </si>
  <si>
    <t>Introduce 1RM:</t>
  </si>
  <si>
    <t>Sentadillas</t>
  </si>
  <si>
    <t>Press de banca</t>
  </si>
  <si>
    <t>Peso muerto</t>
  </si>
  <si>
    <t>Sheiko Novatos</t>
  </si>
  <si>
    <t>Como usar la rutina:</t>
  </si>
  <si>
    <t>Bloque preparacion (4 semanas)</t>
  </si>
  <si>
    <t>Bloque de competicion (4 semanas)</t>
  </si>
  <si>
    <t>+</t>
  </si>
  <si>
    <r>
      <rPr>
        <b/>
        <sz val="10"/>
        <color rgb="FF38B69B"/>
        <rFont val="Arimo"/>
      </rPr>
      <t>Competidores:</t>
    </r>
    <r>
      <rPr>
        <sz val="10"/>
        <color rgb="FF000000"/>
        <rFont val="Arimo"/>
      </rPr>
      <t xml:space="preserve"> Añade el bloque de competición a los de preparación</t>
    </r>
  </si>
  <si>
    <r>
      <rPr>
        <b/>
        <sz val="10"/>
        <color rgb="FF38B69B"/>
        <rFont val="Arimo"/>
      </rPr>
      <t>No competidores:</t>
    </r>
    <r>
      <rPr>
        <sz val="10"/>
        <color rgb="FF000000"/>
        <rFont val="Arimo"/>
      </rPr>
      <t xml:space="preserve"> Usar todos los bloques de preparación las veces que quieras, prueba tus nuevos 1RM al final y reinicia el ciclo
maxes. Restart.</t>
    </r>
  </si>
  <si>
    <t>semana 1</t>
  </si>
  <si>
    <t>dia 1 Lunes</t>
  </si>
  <si>
    <t>Sentadilla</t>
  </si>
  <si>
    <t>Trabajo de pectoral</t>
  </si>
  <si>
    <t>Buenos dias</t>
  </si>
  <si>
    <t>Dia 3 Miercoles</t>
  </si>
  <si>
    <t>Peso muerto hasta las rodillas</t>
  </si>
  <si>
    <t>Press de banca inclinado</t>
  </si>
  <si>
    <t>Remo en barra</t>
  </si>
  <si>
    <t>Peso muerto con cajas</t>
  </si>
  <si>
    <t>Dia 5 Viernes</t>
  </si>
  <si>
    <t>semana 2</t>
  </si>
  <si>
    <t>Dia 1 Lunes</t>
  </si>
  <si>
    <t>Trabajo de dorsales</t>
  </si>
  <si>
    <t>Fondos</t>
  </si>
  <si>
    <t>Hiperextensiones</t>
  </si>
  <si>
    <t>Peso muerto en cajas</t>
  </si>
  <si>
    <t>Trabajo de deltoides</t>
  </si>
  <si>
    <t>Press de banca con agarre estrecho</t>
  </si>
  <si>
    <t>Semana 3</t>
  </si>
  <si>
    <t>Press de banca con mancuernas</t>
  </si>
  <si>
    <t>Peso muerto con deficit</t>
  </si>
  <si>
    <t>Remo con barra</t>
  </si>
  <si>
    <t>Press de banca declinado</t>
  </si>
  <si>
    <t>Semana 4</t>
  </si>
  <si>
    <t>Curl de biceps con mancuerna</t>
  </si>
  <si>
    <t>Peso muerto con pausa</t>
  </si>
  <si>
    <t>Trabajo de pectorales</t>
  </si>
  <si>
    <t>Semana 1</t>
  </si>
  <si>
    <t>peso</t>
  </si>
  <si>
    <t>Semana 2</t>
  </si>
  <si>
    <t>Curl con mancuerna</t>
  </si>
  <si>
    <t>Dias 5,6 o 7</t>
  </si>
  <si>
    <t>Competicion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</si>
</sst>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mo"/>
    </font>
    <font>
      <sz val="10"/>
      <name val="Arimo"/>
    </font>
    <font>
      <b/>
      <sz val="10"/>
      <color rgb="FFFFFFFF"/>
      <name val="Arimo"/>
    </font>
    <font>
      <sz val="10"/>
      <color rgb="FFFFFFFF"/>
      <name val="Arimo"/>
    </font>
    <font>
      <sz val="36"/>
      <color rgb="FF38B69B"/>
      <name val="Arimo"/>
    </font>
    <font>
      <sz val="10"/>
      <name val="Arimo"/>
    </font>
    <font>
      <b/>
      <sz val="10"/>
      <color rgb="FF000000"/>
      <name val="Arimo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mo"/>
    </font>
    <font>
      <b/>
      <sz val="12"/>
      <color rgb="FF000000"/>
      <name val="Arimo"/>
    </font>
    <font>
      <b/>
      <sz val="10"/>
      <color rgb="FF38B69B"/>
      <name val="Arimo"/>
    </font>
    <font>
      <u/>
      <sz val="10"/>
      <color theme="10"/>
      <name val="Arimo"/>
    </font>
    <font>
      <b/>
      <u/>
      <sz val="10"/>
      <color theme="10"/>
      <name val="Arimo"/>
    </font>
    <font>
      <sz val="1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8B69B"/>
        <bgColor rgb="FF38B69B"/>
      </patternFill>
    </fill>
    <fill>
      <patternFill patternType="solid">
        <fgColor rgb="FF00FF00"/>
        <bgColor rgb="FF00FF00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FFFF00"/>
        <bgColor rgb="FFFF0000"/>
      </patternFill>
    </fill>
    <fill>
      <patternFill patternType="solid">
        <fgColor theme="0"/>
        <bgColor rgb="FF38B69B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/>
      <diagonal/>
    </border>
    <border>
      <left/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/>
      <top/>
      <bottom/>
      <diagonal/>
    </border>
    <border>
      <left/>
      <right style="thin">
        <color rgb="FF3C3C3C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0" fillId="0" borderId="0" xfId="0" applyNumberFormat="1" applyFont="1" applyAlignment="1"/>
    <xf numFmtId="2" fontId="0" fillId="0" borderId="0" xfId="0" applyNumberFormat="1" applyFont="1" applyAlignment="1"/>
    <xf numFmtId="1" fontId="0" fillId="3" borderId="0" xfId="0" applyNumberFormat="1" applyFont="1" applyFill="1" applyAlignment="1"/>
    <xf numFmtId="1" fontId="0" fillId="3" borderId="0" xfId="0" applyNumberFormat="1" applyFont="1" applyFill="1" applyAlignment="1"/>
    <xf numFmtId="1" fontId="0" fillId="0" borderId="0" xfId="0" applyNumberFormat="1" applyFont="1" applyAlignment="1">
      <alignment horizontal="center"/>
    </xf>
    <xf numFmtId="1" fontId="5" fillId="2" borderId="0" xfId="0" applyNumberFormat="1" applyFont="1" applyFill="1" applyAlignment="1"/>
    <xf numFmtId="1" fontId="5" fillId="0" borderId="0" xfId="0" applyNumberFormat="1" applyFont="1" applyAlignment="1"/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/>
    <xf numFmtId="1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left"/>
    </xf>
    <xf numFmtId="1" fontId="9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4" borderId="4" xfId="0" applyFont="1" applyFill="1" applyBorder="1" applyAlignment="1"/>
    <xf numFmtId="0" fontId="0" fillId="4" borderId="4" xfId="0" applyFont="1" applyFill="1" applyBorder="1" applyAlignment="1">
      <alignment horizontal="left"/>
    </xf>
    <xf numFmtId="9" fontId="0" fillId="4" borderId="4" xfId="0" applyNumberFormat="1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1" fontId="0" fillId="0" borderId="8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5" borderId="4" xfId="0" applyFont="1" applyFill="1" applyBorder="1" applyAlignment="1"/>
    <xf numFmtId="0" fontId="0" fillId="5" borderId="4" xfId="0" applyFont="1" applyFill="1" applyBorder="1" applyAlignment="1">
      <alignment horizontal="left"/>
    </xf>
    <xf numFmtId="9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0" fontId="0" fillId="5" borderId="2" xfId="0" applyFont="1" applyFill="1" applyBorder="1" applyAlignment="1"/>
    <xf numFmtId="0" fontId="0" fillId="5" borderId="4" xfId="0" applyFont="1" applyFill="1" applyBorder="1" applyAlignment="1">
      <alignment horizontal="center"/>
    </xf>
    <xf numFmtId="0" fontId="6" fillId="0" borderId="4" xfId="0" applyFont="1" applyBorder="1" applyAlignment="1"/>
    <xf numFmtId="0" fontId="0" fillId="0" borderId="0" xfId="0" applyFont="1" applyAlignment="1">
      <alignment horizontal="left"/>
    </xf>
    <xf numFmtId="9" fontId="0" fillId="0" borderId="4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0" fontId="6" fillId="0" borderId="9" xfId="0" applyFont="1" applyBorder="1" applyAlignment="1"/>
    <xf numFmtId="0" fontId="0" fillId="0" borderId="9" xfId="0" applyFont="1" applyBorder="1" applyAlignment="1">
      <alignment horizontal="left"/>
    </xf>
    <xf numFmtId="9" fontId="0" fillId="0" borderId="9" xfId="0" applyNumberFormat="1" applyFont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9" fontId="0" fillId="0" borderId="10" xfId="0" applyNumberFormat="1" applyFont="1" applyBorder="1" applyAlignment="1">
      <alignment horizontal="center"/>
    </xf>
    <xf numFmtId="0" fontId="6" fillId="0" borderId="11" xfId="0" applyFont="1" applyBorder="1" applyAlignment="1"/>
    <xf numFmtId="0" fontId="0" fillId="0" borderId="11" xfId="0" applyFont="1" applyBorder="1" applyAlignment="1">
      <alignment horizontal="left"/>
    </xf>
    <xf numFmtId="9" fontId="0" fillId="0" borderId="11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9" fontId="0" fillId="0" borderId="9" xfId="0" applyNumberFormat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6" fillId="6" borderId="4" xfId="0" applyFont="1" applyFill="1" applyBorder="1" applyAlignment="1"/>
    <xf numFmtId="0" fontId="0" fillId="6" borderId="4" xfId="0" applyFont="1" applyFill="1" applyBorder="1" applyAlignment="1">
      <alignment horizontal="left"/>
    </xf>
    <xf numFmtId="9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6" borderId="12" xfId="0" applyFont="1" applyFill="1" applyBorder="1" applyAlignment="1">
      <alignment horizontal="left"/>
    </xf>
    <xf numFmtId="0" fontId="6" fillId="0" borderId="10" xfId="0" applyFont="1" applyBorder="1" applyAlignment="1"/>
    <xf numFmtId="9" fontId="0" fillId="0" borderId="13" xfId="0" applyNumberFormat="1" applyFont="1" applyBorder="1" applyAlignment="1">
      <alignment horizontal="center"/>
    </xf>
    <xf numFmtId="0" fontId="6" fillId="6" borderId="12" xfId="0" applyFont="1" applyFill="1" applyBorder="1" applyAlignment="1"/>
    <xf numFmtId="9" fontId="0" fillId="6" borderId="12" xfId="0" applyNumberFormat="1" applyFont="1" applyFill="1" applyBorder="1" applyAlignment="1">
      <alignment horizontal="center"/>
    </xf>
    <xf numFmtId="0" fontId="0" fillId="6" borderId="12" xfId="0" applyFont="1" applyFill="1" applyBorder="1" applyAlignment="1">
      <alignment horizontal="center"/>
    </xf>
    <xf numFmtId="1" fontId="0" fillId="6" borderId="12" xfId="0" applyNumberFormat="1" applyFont="1" applyFill="1" applyBorder="1" applyAlignment="1">
      <alignment horizontal="center"/>
    </xf>
    <xf numFmtId="0" fontId="6" fillId="0" borderId="14" xfId="0" applyFont="1" applyBorder="1" applyAlignment="1"/>
    <xf numFmtId="9" fontId="0" fillId="0" borderId="15" xfId="0" applyNumberFormat="1" applyFont="1" applyBorder="1" applyAlignment="1">
      <alignment horizontal="center"/>
    </xf>
    <xf numFmtId="0" fontId="6" fillId="0" borderId="5" xfId="0" applyFont="1" applyBorder="1" applyAlignment="1"/>
    <xf numFmtId="0" fontId="0" fillId="0" borderId="16" xfId="0" applyFont="1" applyBorder="1" applyAlignment="1">
      <alignment horizontal="left"/>
    </xf>
    <xf numFmtId="9" fontId="0" fillId="0" borderId="6" xfId="0" applyNumberFormat="1" applyFont="1" applyBorder="1" applyAlignment="1">
      <alignment horizontal="center"/>
    </xf>
    <xf numFmtId="0" fontId="0" fillId="0" borderId="9" xfId="0" applyFont="1" applyBorder="1" applyAlignment="1"/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0" xfId="0" applyNumberFormat="1" applyFont="1" applyAlignment="1"/>
    <xf numFmtId="9" fontId="0" fillId="0" borderId="0" xfId="0" applyNumberFormat="1" applyFont="1" applyAlignment="1"/>
    <xf numFmtId="0" fontId="6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Font="1" applyAlignment="1"/>
    <xf numFmtId="1" fontId="0" fillId="0" borderId="4" xfId="0" applyNumberFormat="1" applyFont="1" applyBorder="1" applyAlignment="1">
      <alignment horizontal="center"/>
    </xf>
    <xf numFmtId="9" fontId="0" fillId="0" borderId="4" xfId="0" applyNumberFormat="1" applyFont="1" applyBorder="1" applyAlignment="1">
      <alignment horizontal="center"/>
    </xf>
    <xf numFmtId="0" fontId="0" fillId="0" borderId="0" xfId="0" applyFont="1" applyAlignment="1"/>
    <xf numFmtId="0" fontId="6" fillId="0" borderId="0" xfId="0" applyFont="1" applyAlignment="1"/>
    <xf numFmtId="0" fontId="13" fillId="7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1" fontId="3" fillId="8" borderId="2" xfId="0" applyNumberFormat="1" applyFont="1" applyFill="1" applyBorder="1" applyAlignment="1"/>
    <xf numFmtId="0" fontId="2" fillId="2" borderId="0" xfId="0" applyFont="1" applyFill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" fontId="4" fillId="9" borderId="17" xfId="0" applyNumberFormat="1" applyFont="1" applyFill="1" applyBorder="1" applyAlignment="1">
      <alignment horizontal="center" vertical="center"/>
    </xf>
    <xf numFmtId="0" fontId="0" fillId="9" borderId="18" xfId="0" applyFont="1" applyFill="1" applyBorder="1" applyAlignment="1"/>
    <xf numFmtId="0" fontId="0" fillId="9" borderId="19" xfId="0" applyFont="1" applyFill="1" applyBorder="1" applyAlignment="1"/>
    <xf numFmtId="0" fontId="0" fillId="9" borderId="20" xfId="0" applyFont="1" applyFill="1" applyBorder="1" applyAlignment="1"/>
    <xf numFmtId="0" fontId="0" fillId="9" borderId="3" xfId="0" applyFont="1" applyFill="1" applyBorder="1" applyAlignment="1"/>
    <xf numFmtId="0" fontId="0" fillId="9" borderId="21" xfId="0" applyFont="1" applyFill="1" applyBorder="1" applyAlignment="1"/>
    <xf numFmtId="0" fontId="0" fillId="9" borderId="22" xfId="0" applyFont="1" applyFill="1" applyBorder="1" applyAlignment="1"/>
    <xf numFmtId="0" fontId="0" fillId="9" borderId="23" xfId="0" applyFont="1" applyFill="1" applyBorder="1" applyAlignment="1"/>
    <xf numFmtId="0" fontId="0" fillId="9" borderId="24" xfId="0" applyFont="1" applyFill="1" applyBorder="1" applyAlignment="1"/>
    <xf numFmtId="0" fontId="7" fillId="0" borderId="0" xfId="0" applyFont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14" fillId="9" borderId="0" xfId="0" applyFont="1" applyFill="1" applyAlignment="1">
      <alignment horizontal="center" vertical="center"/>
    </xf>
    <xf numFmtId="0" fontId="0" fillId="9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1003"/>
  <sheetViews>
    <sheetView tabSelected="1" workbookViewId="0">
      <selection activeCell="B4" sqref="B4"/>
    </sheetView>
  </sheetViews>
  <sheetFormatPr baseColWidth="10" defaultColWidth="17.33203125" defaultRowHeight="15" customHeight="1"/>
  <cols>
    <col min="1" max="1" width="16.109375" customWidth="1"/>
    <col min="2" max="5" width="11.44140625" customWidth="1"/>
    <col min="6" max="6" width="8.5546875" customWidth="1"/>
    <col min="7" max="10" width="9" customWidth="1"/>
    <col min="11" max="11" width="14.6640625" customWidth="1"/>
    <col min="12" max="25" width="8.5546875" customWidth="1"/>
    <col min="26" max="26" width="17.33203125" hidden="1" customWidth="1"/>
    <col min="27" max="36" width="17.109375" customWidth="1"/>
  </cols>
  <sheetData>
    <row r="1" spans="1:36" ht="12.75" customHeight="1">
      <c r="A1" s="95" t="s">
        <v>17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2.75" customHeight="1" thickBot="1">
      <c r="A2" s="96" t="s">
        <v>18</v>
      </c>
      <c r="B2" s="96"/>
      <c r="C2" s="97"/>
      <c r="D2" s="3"/>
      <c r="E2" s="3"/>
      <c r="F2" s="1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 t="s">
        <v>0</v>
      </c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12.75" customHeight="1">
      <c r="A3" s="1" t="s">
        <v>19</v>
      </c>
      <c r="B3" s="5">
        <v>100</v>
      </c>
      <c r="C3" s="4"/>
      <c r="D3" s="102" t="s">
        <v>22</v>
      </c>
      <c r="E3" s="103"/>
      <c r="F3" s="103"/>
      <c r="G3" s="103"/>
      <c r="H3" s="103"/>
      <c r="I3" s="103"/>
      <c r="J3" s="103"/>
      <c r="K3" s="10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2.75" customHeight="1">
      <c r="A4" s="1" t="s">
        <v>20</v>
      </c>
      <c r="B4" s="6">
        <v>100</v>
      </c>
      <c r="C4" s="3"/>
      <c r="D4" s="105"/>
      <c r="E4" s="106"/>
      <c r="F4" s="106"/>
      <c r="G4" s="106"/>
      <c r="H4" s="106"/>
      <c r="I4" s="106"/>
      <c r="J4" s="106"/>
      <c r="K4" s="10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2.75" customHeight="1">
      <c r="A5" s="1" t="s">
        <v>21</v>
      </c>
      <c r="B5" s="6">
        <v>100</v>
      </c>
      <c r="C5" s="3"/>
      <c r="D5" s="105"/>
      <c r="E5" s="106"/>
      <c r="F5" s="106"/>
      <c r="G5" s="106"/>
      <c r="H5" s="106"/>
      <c r="I5" s="106"/>
      <c r="J5" s="106"/>
      <c r="K5" s="10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2.75" customHeight="1">
      <c r="A6" s="1"/>
      <c r="B6" s="3"/>
      <c r="C6" s="3"/>
      <c r="D6" s="105"/>
      <c r="E6" s="106"/>
      <c r="F6" s="106"/>
      <c r="G6" s="106"/>
      <c r="H6" s="106"/>
      <c r="I6" s="106"/>
      <c r="J6" s="106"/>
      <c r="K6" s="10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2.75" customHeight="1">
      <c r="A7" s="1"/>
      <c r="B7" s="3"/>
      <c r="C7" s="3"/>
      <c r="D7" s="105"/>
      <c r="E7" s="106"/>
      <c r="F7" s="106"/>
      <c r="G7" s="106"/>
      <c r="H7" s="106"/>
      <c r="I7" s="106"/>
      <c r="J7" s="106"/>
      <c r="K7" s="10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2.75" customHeight="1">
      <c r="A8" s="1"/>
      <c r="B8" s="3"/>
      <c r="C8" s="3"/>
      <c r="D8" s="105"/>
      <c r="E8" s="106"/>
      <c r="F8" s="106"/>
      <c r="G8" s="106"/>
      <c r="H8" s="106"/>
      <c r="I8" s="106"/>
      <c r="J8" s="106"/>
      <c r="K8" s="10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2.75" customHeight="1">
      <c r="A9" s="1"/>
      <c r="B9" s="3"/>
      <c r="C9" s="3"/>
      <c r="D9" s="105"/>
      <c r="E9" s="106"/>
      <c r="F9" s="106"/>
      <c r="G9" s="106"/>
      <c r="H9" s="106"/>
      <c r="I9" s="106"/>
      <c r="J9" s="106"/>
      <c r="K9" s="10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>
      <c r="A10" s="1"/>
      <c r="B10" s="3"/>
      <c r="C10" s="3"/>
      <c r="D10" s="105"/>
      <c r="E10" s="106"/>
      <c r="F10" s="106"/>
      <c r="G10" s="106"/>
      <c r="H10" s="106"/>
      <c r="I10" s="106"/>
      <c r="J10" s="106"/>
      <c r="K10" s="10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.75" customHeight="1" thickBot="1">
      <c r="A11" s="1"/>
      <c r="B11" s="3"/>
      <c r="C11" s="3"/>
      <c r="D11" s="108"/>
      <c r="E11" s="109"/>
      <c r="F11" s="109"/>
      <c r="G11" s="109"/>
      <c r="H11" s="109"/>
      <c r="I11" s="109"/>
      <c r="J11" s="109"/>
      <c r="K11" s="1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>
      <c r="A12" s="1"/>
      <c r="B12" s="3"/>
      <c r="C12" s="3"/>
      <c r="D12" s="3"/>
      <c r="E12" s="3"/>
      <c r="F12" s="1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>
      <c r="A13" s="1"/>
      <c r="B13" s="3"/>
      <c r="C13" s="3"/>
      <c r="D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.75" customHeight="1">
      <c r="A14" s="1"/>
      <c r="B14" s="3"/>
      <c r="C14" s="3"/>
      <c r="D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>
      <c r="A15" s="1"/>
      <c r="B15" s="3"/>
      <c r="C15" s="3"/>
      <c r="D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.75" customHeight="1">
      <c r="A16" s="1"/>
      <c r="B16" s="3"/>
      <c r="C16" s="3"/>
      <c r="D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.75" customHeight="1">
      <c r="A17" s="1"/>
      <c r="B17" s="3"/>
      <c r="C17" s="3"/>
      <c r="D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.75" customHeight="1">
      <c r="A18" s="1"/>
      <c r="B18" s="3"/>
      <c r="C18" s="3"/>
      <c r="D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.75" customHeight="1">
      <c r="A19" s="98" t="s">
        <v>23</v>
      </c>
      <c r="B19" s="8"/>
      <c r="C19" s="8"/>
      <c r="D19" s="9"/>
      <c r="E19" s="9"/>
      <c r="F19" s="10"/>
      <c r="G19" s="11"/>
      <c r="H19" s="11"/>
      <c r="I19" s="4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2.75" customHeight="1">
      <c r="A20" s="99" t="s">
        <v>28</v>
      </c>
      <c r="B20" s="93"/>
      <c r="C20" s="93"/>
      <c r="D20" s="93"/>
      <c r="E20" s="93"/>
      <c r="F20" s="93"/>
      <c r="G20" s="12"/>
      <c r="H20" s="12"/>
      <c r="I20" s="4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2.75" customHeight="1">
      <c r="A21" s="93"/>
      <c r="B21" s="93"/>
      <c r="C21" s="93"/>
      <c r="D21" s="93"/>
      <c r="E21" s="93"/>
      <c r="F21" s="93"/>
      <c r="G21" s="4"/>
      <c r="H21" s="4"/>
      <c r="I21" s="4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2.75" customHeight="1">
      <c r="A22" s="100" t="s">
        <v>27</v>
      </c>
      <c r="B22" s="101"/>
      <c r="C22" s="101"/>
      <c r="D22" s="101"/>
      <c r="E22" s="101"/>
      <c r="F22" s="101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2.75" customHeight="1">
      <c r="A23" s="101"/>
      <c r="B23" s="101"/>
      <c r="C23" s="101"/>
      <c r="D23" s="101"/>
      <c r="E23" s="101"/>
      <c r="F23" s="101"/>
      <c r="G23" s="4"/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2.75" customHeight="1">
      <c r="A24" s="101"/>
      <c r="B24" s="101"/>
      <c r="C24" s="101"/>
      <c r="D24" s="101"/>
      <c r="E24" s="101"/>
      <c r="F24" s="101"/>
      <c r="G24" s="4"/>
      <c r="H24" s="4" t="s">
        <v>26</v>
      </c>
      <c r="I24" s="4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2.75" customHeight="1">
      <c r="G25" s="4"/>
      <c r="H25" s="4"/>
      <c r="I25" s="4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2.75" customHeight="1">
      <c r="G26" s="4"/>
      <c r="H26" s="4"/>
      <c r="I26" s="4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2.75" customHeight="1">
      <c r="G27" s="4"/>
      <c r="H27" s="4"/>
      <c r="I27" s="4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2.75" customHeight="1">
      <c r="G28" s="4"/>
      <c r="H28" s="4"/>
      <c r="I28" s="4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2.75" customHeight="1"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2.75" customHeight="1">
      <c r="G30" s="4"/>
      <c r="H30" s="4"/>
      <c r="I30" s="4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2.75" customHeight="1">
      <c r="G31" s="4"/>
      <c r="H31" s="4"/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2.75" customHeight="1">
      <c r="A32" s="1"/>
      <c r="B32" s="3"/>
      <c r="C32" s="3"/>
      <c r="D32" s="3"/>
      <c r="E32" s="3"/>
      <c r="F32" s="1"/>
      <c r="G32" s="4"/>
      <c r="H32" s="4"/>
      <c r="I32" s="4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2.75" customHeight="1">
      <c r="H33" s="4"/>
      <c r="I33" s="4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2.75" customHeight="1">
      <c r="A34" s="1"/>
      <c r="B34" s="3"/>
      <c r="C34" s="3"/>
      <c r="D34" s="3"/>
      <c r="E34" s="3"/>
      <c r="F34" s="1"/>
      <c r="G34" s="4"/>
      <c r="H34" s="4"/>
      <c r="I34" s="4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3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3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3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3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3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3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3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3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3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3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3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3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3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3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3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3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3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3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3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3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3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3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3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3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3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3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3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3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3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3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3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3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3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3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3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3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3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3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3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3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3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3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3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3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3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3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3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3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3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3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3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3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3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3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3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3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3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3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3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3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3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3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3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3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3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3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3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3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3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3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3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3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3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3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3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3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3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3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3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3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3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3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3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3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3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3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3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3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3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3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3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3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3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3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3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3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3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3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3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3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3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3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3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3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3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3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3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3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3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3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3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3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3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3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3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3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3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3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3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3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3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3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3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3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3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3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3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3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3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3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3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3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3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3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3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3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3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3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3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3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3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3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3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3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3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3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3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3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3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3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3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3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3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3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3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3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3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3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3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3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3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3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3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3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3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3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3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3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3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3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3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3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ht="13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ht="13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ht="13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ht="13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ht="13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ht="13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ht="13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ht="13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ht="13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ht="13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ht="13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ht="13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ht="13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 ht="13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  <row r="999" spans="1:36" ht="13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</row>
    <row r="1000" spans="1:36" ht="13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</row>
    <row r="1001" spans="1:36" ht="13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</row>
    <row r="1002" spans="1:36" ht="13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</row>
    <row r="1003" spans="1:36" ht="13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</row>
  </sheetData>
  <mergeCells count="5">
    <mergeCell ref="D3:K11"/>
    <mergeCell ref="A1:L1"/>
    <mergeCell ref="A2:B2"/>
    <mergeCell ref="A20:F21"/>
    <mergeCell ref="A22:F24"/>
  </mergeCells>
  <hyperlinks>
    <hyperlink ref="A1" r:id="rId1" xr:uid="{C2AEF3A3-2BC4-47BF-83DC-3D9CDC5FF00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F1000"/>
  <sheetViews>
    <sheetView workbookViewId="0">
      <selection activeCell="AR43" sqref="AR43"/>
    </sheetView>
  </sheetViews>
  <sheetFormatPr baseColWidth="10" defaultColWidth="17.33203125" defaultRowHeight="15" customHeight="1"/>
  <cols>
    <col min="1" max="1" width="3.33203125" customWidth="1"/>
    <col min="2" max="2" width="28.33203125" customWidth="1"/>
    <col min="3" max="3" width="11.109375" customWidth="1"/>
    <col min="4" max="4" width="10.6640625" customWidth="1"/>
    <col min="5" max="5" width="9" customWidth="1"/>
    <col min="6" max="6" width="10.6640625" customWidth="1"/>
    <col min="7" max="7" width="0.44140625" customWidth="1"/>
    <col min="8" max="27" width="2.6640625" hidden="1" customWidth="1"/>
    <col min="28" max="28" width="3" customWidth="1"/>
    <col min="29" max="29" width="3.44140625" customWidth="1"/>
    <col min="30" max="30" width="37.33203125" customWidth="1"/>
    <col min="31" max="34" width="8.5546875" customWidth="1"/>
    <col min="35" max="35" width="2.5546875" customWidth="1"/>
    <col min="36" max="36" width="3" customWidth="1"/>
    <col min="37" max="37" width="36.6640625" customWidth="1"/>
    <col min="38" max="41" width="8.5546875" customWidth="1"/>
    <col min="42" max="43" width="3.44140625" customWidth="1"/>
    <col min="44" max="44" width="33.6640625" customWidth="1"/>
    <col min="45" max="48" width="8.5546875" customWidth="1"/>
    <col min="49" max="58" width="17.109375" customWidth="1"/>
  </cols>
  <sheetData>
    <row r="1" spans="1:58" ht="12.75" customHeight="1">
      <c r="A1" s="13"/>
      <c r="B1" s="13" t="s">
        <v>1</v>
      </c>
      <c r="C1" s="13"/>
      <c r="D1" s="14"/>
      <c r="E1" s="13"/>
      <c r="F1" s="13"/>
      <c r="G1" s="7"/>
      <c r="H1" s="7"/>
      <c r="I1" s="7"/>
      <c r="J1" s="7"/>
      <c r="K1" s="7"/>
      <c r="L1" s="1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2"/>
      <c r="AY1" s="2"/>
      <c r="AZ1" s="2"/>
      <c r="BA1" s="2"/>
      <c r="BB1" s="2"/>
      <c r="BC1" s="2"/>
      <c r="BD1" s="2"/>
      <c r="BE1" s="2"/>
      <c r="BF1" s="2"/>
    </row>
    <row r="2" spans="1:58" ht="21.75" customHeight="1">
      <c r="A2" s="16"/>
      <c r="B2" s="115" t="s">
        <v>24</v>
      </c>
      <c r="C2" s="116"/>
      <c r="D2" s="116"/>
      <c r="E2" s="116"/>
      <c r="F2" s="116"/>
      <c r="G2" s="17"/>
      <c r="H2" s="17"/>
      <c r="I2" s="7"/>
      <c r="J2" s="7"/>
      <c r="K2" s="7"/>
      <c r="L2" s="1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2"/>
      <c r="AY2" s="2"/>
      <c r="AZ2" s="2"/>
      <c r="BA2" s="2"/>
      <c r="BB2" s="2"/>
      <c r="BC2" s="2"/>
      <c r="BD2" s="2"/>
      <c r="BE2" s="2"/>
      <c r="BF2" s="2"/>
    </row>
    <row r="3" spans="1:58" ht="12.75" customHeight="1">
      <c r="A3" s="16"/>
      <c r="B3" s="111"/>
      <c r="C3" s="112"/>
      <c r="D3" s="113"/>
      <c r="E3" s="113"/>
      <c r="F3" s="114"/>
      <c r="G3" s="17"/>
      <c r="H3" s="17"/>
      <c r="I3" s="7"/>
      <c r="J3" s="7"/>
      <c r="K3" s="7"/>
      <c r="L3" s="1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2"/>
      <c r="AY3" s="2"/>
      <c r="AZ3" s="2"/>
      <c r="BA3" s="2"/>
      <c r="BB3" s="2"/>
      <c r="BC3" s="2"/>
      <c r="BD3" s="2"/>
      <c r="BE3" s="2"/>
      <c r="BF3" s="2"/>
    </row>
    <row r="4" spans="1:58" ht="12.75" customHeight="1">
      <c r="A4" s="19"/>
      <c r="B4" s="19"/>
      <c r="C4" s="19"/>
      <c r="D4" s="20"/>
      <c r="E4" s="14"/>
      <c r="F4" s="19"/>
      <c r="G4" s="7"/>
      <c r="H4" s="7"/>
      <c r="I4" s="7"/>
      <c r="J4" s="7"/>
      <c r="K4" s="7"/>
      <c r="L4" s="1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2"/>
      <c r="AY4" s="2"/>
      <c r="AZ4" s="2"/>
      <c r="BA4" s="2"/>
      <c r="BB4" s="2"/>
      <c r="BC4" s="2"/>
      <c r="BD4" s="2"/>
      <c r="BE4" s="2"/>
      <c r="BF4" s="2"/>
    </row>
    <row r="5" spans="1:58" ht="12.75" customHeight="1">
      <c r="A5" s="94" t="s">
        <v>29</v>
      </c>
      <c r="B5" s="93"/>
      <c r="C5" s="21"/>
      <c r="D5" s="7"/>
      <c r="E5" s="7"/>
      <c r="F5" s="7"/>
      <c r="G5" s="7"/>
      <c r="H5" s="7"/>
      <c r="I5" s="7"/>
      <c r="J5" s="7"/>
      <c r="K5" s="7"/>
      <c r="L5" s="15"/>
      <c r="M5" s="1" t="s">
        <v>2</v>
      </c>
      <c r="N5" s="1"/>
      <c r="O5" s="1"/>
      <c r="P5" s="1"/>
      <c r="Q5" s="1"/>
      <c r="R5" s="1" t="s">
        <v>3</v>
      </c>
      <c r="S5" s="1"/>
      <c r="T5" s="1"/>
      <c r="U5" s="1"/>
      <c r="V5" s="1"/>
      <c r="W5" s="1" t="s">
        <v>4</v>
      </c>
      <c r="X5" s="1"/>
      <c r="Y5" s="1"/>
      <c r="Z5" s="1"/>
      <c r="AA5" s="1"/>
      <c r="AB5" s="1"/>
      <c r="AC5" s="16" t="s">
        <v>40</v>
      </c>
      <c r="AD5" s="1"/>
      <c r="AE5" s="1"/>
      <c r="AF5" s="1"/>
      <c r="AG5" s="1"/>
      <c r="AH5" s="1"/>
      <c r="AI5" s="1"/>
      <c r="AJ5" s="94" t="s">
        <v>48</v>
      </c>
      <c r="AK5" s="93"/>
      <c r="AL5" s="21"/>
      <c r="AM5" s="7"/>
      <c r="AN5" s="7"/>
      <c r="AO5" s="7"/>
      <c r="AP5" s="1"/>
      <c r="AQ5" s="94" t="s">
        <v>53</v>
      </c>
      <c r="AR5" s="93"/>
      <c r="AS5" s="21"/>
      <c r="AT5" s="7"/>
      <c r="AU5" s="7"/>
      <c r="AV5" s="7"/>
      <c r="AW5" s="1"/>
      <c r="AX5" s="2"/>
      <c r="AY5" s="2"/>
      <c r="AZ5" s="2"/>
      <c r="BA5" s="2"/>
      <c r="BB5" s="2"/>
      <c r="BC5" s="2"/>
      <c r="BD5" s="2"/>
      <c r="BE5" s="2"/>
      <c r="BF5" s="2"/>
    </row>
    <row r="6" spans="1:58" ht="12.75" customHeight="1">
      <c r="A6" s="94" t="s">
        <v>30</v>
      </c>
      <c r="B6" s="93"/>
      <c r="C6" s="22" t="s">
        <v>5</v>
      </c>
      <c r="D6" s="14" t="s">
        <v>6</v>
      </c>
      <c r="E6" s="14" t="s">
        <v>7</v>
      </c>
      <c r="F6" s="14" t="s">
        <v>8</v>
      </c>
      <c r="G6" s="7"/>
      <c r="H6" s="7"/>
      <c r="I6" s="7"/>
      <c r="J6" s="7"/>
      <c r="K6" s="7"/>
      <c r="L6" s="15"/>
      <c r="M6" s="1" t="s">
        <v>9</v>
      </c>
      <c r="N6" s="1" t="s">
        <v>10</v>
      </c>
      <c r="O6" s="1" t="s">
        <v>11</v>
      </c>
      <c r="P6" s="1" t="s">
        <v>12</v>
      </c>
      <c r="Q6" s="1" t="s">
        <v>13</v>
      </c>
      <c r="R6" s="1" t="s">
        <v>9</v>
      </c>
      <c r="S6" s="1" t="s">
        <v>10</v>
      </c>
      <c r="T6" s="1" t="s">
        <v>11</v>
      </c>
      <c r="U6" s="1" t="s">
        <v>12</v>
      </c>
      <c r="V6" s="1" t="s">
        <v>13</v>
      </c>
      <c r="W6" s="1" t="s">
        <v>9</v>
      </c>
      <c r="X6" s="1" t="s">
        <v>10</v>
      </c>
      <c r="Y6" s="1" t="s">
        <v>11</v>
      </c>
      <c r="Z6" s="1" t="s">
        <v>12</v>
      </c>
      <c r="AA6" s="1" t="s">
        <v>13</v>
      </c>
      <c r="AB6" s="1"/>
      <c r="AC6" s="94" t="s">
        <v>41</v>
      </c>
      <c r="AD6" s="93"/>
      <c r="AE6" s="22" t="s">
        <v>5</v>
      </c>
      <c r="AF6" s="14" t="s">
        <v>6</v>
      </c>
      <c r="AG6" s="14" t="s">
        <v>7</v>
      </c>
      <c r="AH6" s="14" t="s">
        <v>8</v>
      </c>
      <c r="AI6" s="1"/>
      <c r="AJ6" s="94" t="s">
        <v>41</v>
      </c>
      <c r="AK6" s="93"/>
      <c r="AL6" s="22" t="s">
        <v>5</v>
      </c>
      <c r="AM6" s="14" t="s">
        <v>6</v>
      </c>
      <c r="AN6" s="14" t="s">
        <v>7</v>
      </c>
      <c r="AO6" s="14" t="s">
        <v>8</v>
      </c>
      <c r="AP6" s="1"/>
      <c r="AQ6" s="94" t="s">
        <v>41</v>
      </c>
      <c r="AR6" s="93"/>
      <c r="AS6" s="22" t="s">
        <v>5</v>
      </c>
      <c r="AT6" s="14" t="s">
        <v>6</v>
      </c>
      <c r="AU6" s="14" t="s">
        <v>7</v>
      </c>
      <c r="AV6" s="14" t="s">
        <v>8</v>
      </c>
      <c r="AW6" s="1"/>
      <c r="AX6" s="2"/>
      <c r="AY6" s="2"/>
      <c r="AZ6" s="2"/>
      <c r="BA6" s="2"/>
      <c r="BB6" s="2"/>
      <c r="BC6" s="2"/>
      <c r="BD6" s="2"/>
      <c r="BE6" s="2"/>
      <c r="BF6" s="2"/>
    </row>
    <row r="7" spans="1:58" ht="12.75" customHeight="1">
      <c r="A7" s="23">
        <v>1</v>
      </c>
      <c r="B7" s="24" t="s">
        <v>31</v>
      </c>
      <c r="C7" s="25">
        <v>0.5</v>
      </c>
      <c r="D7" s="26">
        <v>5</v>
      </c>
      <c r="E7" s="26">
        <v>1</v>
      </c>
      <c r="F7" s="26">
        <f>Max!$B$3*C7</f>
        <v>50</v>
      </c>
      <c r="G7" s="27"/>
      <c r="H7" s="28"/>
      <c r="I7" s="27">
        <f t="shared" ref="I7:I10" si="0">D7*E7</f>
        <v>5</v>
      </c>
      <c r="J7" s="28">
        <f t="shared" ref="J7:J10" si="1">F7*I7</f>
        <v>250</v>
      </c>
      <c r="K7" s="27"/>
      <c r="L7" s="29"/>
      <c r="M7" s="1"/>
      <c r="N7" s="1"/>
      <c r="O7" s="1"/>
      <c r="P7" s="1"/>
      <c r="Q7" s="1"/>
      <c r="R7" s="3">
        <f>I7</f>
        <v>5</v>
      </c>
      <c r="S7" s="3">
        <f>I8</f>
        <v>5</v>
      </c>
      <c r="T7" s="3">
        <f>I9+I10</f>
        <v>21</v>
      </c>
      <c r="U7" s="1">
        <v>0</v>
      </c>
      <c r="V7" s="1">
        <v>0</v>
      </c>
      <c r="W7" s="1"/>
      <c r="X7" s="1"/>
      <c r="Y7" s="1"/>
      <c r="Z7" s="1"/>
      <c r="AA7" s="1"/>
      <c r="AB7" s="1"/>
      <c r="AC7" s="23">
        <v>1</v>
      </c>
      <c r="AD7" s="24" t="s">
        <v>31</v>
      </c>
      <c r="AE7" s="25">
        <v>0.5</v>
      </c>
      <c r="AF7" s="30">
        <v>5</v>
      </c>
      <c r="AG7" s="26">
        <v>1</v>
      </c>
      <c r="AH7" s="26">
        <f>Max!$B$3*AE7</f>
        <v>50</v>
      </c>
      <c r="AI7" s="1"/>
      <c r="AJ7" s="23">
        <v>1</v>
      </c>
      <c r="AK7" s="24" t="s">
        <v>31</v>
      </c>
      <c r="AL7" s="25">
        <v>0.5</v>
      </c>
      <c r="AM7" s="30">
        <v>5</v>
      </c>
      <c r="AN7" s="26">
        <v>1</v>
      </c>
      <c r="AO7" s="26">
        <f>Max!$B$3*AL7</f>
        <v>50</v>
      </c>
      <c r="AP7" s="1"/>
      <c r="AQ7" s="23">
        <v>1</v>
      </c>
      <c r="AR7" s="24" t="s">
        <v>19</v>
      </c>
      <c r="AS7" s="25">
        <v>0.5</v>
      </c>
      <c r="AT7" s="30">
        <v>5</v>
      </c>
      <c r="AU7" s="26">
        <v>1</v>
      </c>
      <c r="AV7" s="26">
        <f>Max!$B$3*AS7</f>
        <v>50</v>
      </c>
      <c r="AW7" s="1"/>
      <c r="AX7" s="2"/>
      <c r="AY7" s="2"/>
      <c r="AZ7" s="2"/>
      <c r="BA7" s="2"/>
      <c r="BB7" s="2"/>
      <c r="BC7" s="2"/>
      <c r="BD7" s="2"/>
      <c r="BE7" s="2"/>
      <c r="BF7" s="2"/>
    </row>
    <row r="8" spans="1:58" ht="12.75" customHeight="1">
      <c r="A8" s="23"/>
      <c r="B8" s="24"/>
      <c r="C8" s="25">
        <v>0.6</v>
      </c>
      <c r="D8" s="30">
        <v>5</v>
      </c>
      <c r="E8" s="26">
        <v>1</v>
      </c>
      <c r="F8" s="26">
        <f>Max!$B$3*C8</f>
        <v>60</v>
      </c>
      <c r="G8" s="31"/>
      <c r="H8" s="32"/>
      <c r="I8" s="31">
        <f t="shared" si="0"/>
        <v>5</v>
      </c>
      <c r="J8" s="32">
        <f t="shared" si="1"/>
        <v>300</v>
      </c>
      <c r="K8" s="31"/>
      <c r="L8" s="33"/>
      <c r="M8" s="1"/>
      <c r="N8" s="1"/>
      <c r="O8" s="1"/>
      <c r="P8" s="1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23"/>
      <c r="AD8" s="24"/>
      <c r="AE8" s="25">
        <v>0.6</v>
      </c>
      <c r="AF8" s="30">
        <v>4</v>
      </c>
      <c r="AG8" s="26">
        <v>1</v>
      </c>
      <c r="AH8" s="26">
        <f>Max!$B$3*AE8</f>
        <v>60</v>
      </c>
      <c r="AI8" s="1"/>
      <c r="AJ8" s="23"/>
      <c r="AK8" s="24"/>
      <c r="AL8" s="25">
        <v>0.6</v>
      </c>
      <c r="AM8" s="30">
        <v>4</v>
      </c>
      <c r="AN8" s="26">
        <v>1</v>
      </c>
      <c r="AO8" s="26">
        <f>Max!$B$3*AL8</f>
        <v>60</v>
      </c>
      <c r="AP8" s="1"/>
      <c r="AQ8" s="23"/>
      <c r="AR8" s="24"/>
      <c r="AS8" s="25">
        <v>0.6</v>
      </c>
      <c r="AT8" s="30">
        <v>4</v>
      </c>
      <c r="AU8" s="26">
        <v>1</v>
      </c>
      <c r="AV8" s="26">
        <f>Max!$B$3*AS8</f>
        <v>60</v>
      </c>
      <c r="AW8" s="1"/>
      <c r="AX8" s="2"/>
      <c r="AY8" s="2"/>
      <c r="AZ8" s="2"/>
      <c r="BA8" s="2"/>
      <c r="BB8" s="2"/>
      <c r="BC8" s="2"/>
      <c r="BD8" s="2"/>
      <c r="BE8" s="2"/>
      <c r="BF8" s="2"/>
    </row>
    <row r="9" spans="1:58" ht="12.75" customHeight="1">
      <c r="A9" s="23"/>
      <c r="B9" s="24"/>
      <c r="C9" s="25">
        <v>0.7</v>
      </c>
      <c r="D9" s="30">
        <v>4</v>
      </c>
      <c r="E9" s="26">
        <v>4</v>
      </c>
      <c r="F9" s="26">
        <f>Max!$B$3*C9</f>
        <v>70</v>
      </c>
      <c r="G9" s="31"/>
      <c r="H9" s="32"/>
      <c r="I9" s="31">
        <f t="shared" si="0"/>
        <v>16</v>
      </c>
      <c r="J9" s="32">
        <f t="shared" si="1"/>
        <v>1120</v>
      </c>
      <c r="K9" s="31"/>
      <c r="L9" s="3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3"/>
      <c r="AD9" s="24"/>
      <c r="AE9" s="25">
        <v>0.7</v>
      </c>
      <c r="AF9" s="30">
        <v>3</v>
      </c>
      <c r="AG9" s="26">
        <v>1</v>
      </c>
      <c r="AH9" s="26">
        <f>Max!$B$3*AE9</f>
        <v>70</v>
      </c>
      <c r="AI9" s="1"/>
      <c r="AJ9" s="23"/>
      <c r="AK9" s="24"/>
      <c r="AL9" s="25">
        <v>0.7</v>
      </c>
      <c r="AM9" s="30">
        <v>3</v>
      </c>
      <c r="AN9" s="26">
        <v>1</v>
      </c>
      <c r="AO9" s="26">
        <f>Max!$B$3*AL9</f>
        <v>70</v>
      </c>
      <c r="AP9" s="1"/>
      <c r="AQ9" s="23"/>
      <c r="AR9" s="24"/>
      <c r="AS9" s="25">
        <v>0.7</v>
      </c>
      <c r="AT9" s="30">
        <v>3</v>
      </c>
      <c r="AU9" s="26">
        <v>1</v>
      </c>
      <c r="AV9" s="26">
        <f>Max!$B$3*AS9</f>
        <v>70</v>
      </c>
      <c r="AW9" s="1"/>
      <c r="AX9" s="2"/>
      <c r="AY9" s="2"/>
      <c r="AZ9" s="2"/>
      <c r="BA9" s="2"/>
      <c r="BB9" s="2"/>
      <c r="BC9" s="2"/>
      <c r="BD9" s="2"/>
      <c r="BE9" s="2"/>
      <c r="BF9" s="2"/>
    </row>
    <row r="10" spans="1:58" ht="12.75" customHeight="1">
      <c r="A10" s="34">
        <v>2</v>
      </c>
      <c r="B10" s="35" t="s">
        <v>20</v>
      </c>
      <c r="C10" s="36">
        <v>0.5</v>
      </c>
      <c r="D10" s="37">
        <v>5</v>
      </c>
      <c r="E10" s="37">
        <v>1</v>
      </c>
      <c r="F10" s="37">
        <f>Max!$B$4*C10</f>
        <v>50</v>
      </c>
      <c r="G10" s="31"/>
      <c r="H10" s="32"/>
      <c r="I10" s="31">
        <f t="shared" si="0"/>
        <v>5</v>
      </c>
      <c r="J10" s="32">
        <f t="shared" si="1"/>
        <v>250</v>
      </c>
      <c r="K10" s="31"/>
      <c r="L10" s="3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3"/>
      <c r="AD10" s="24"/>
      <c r="AE10" s="25">
        <v>0.8</v>
      </c>
      <c r="AF10" s="30">
        <v>2</v>
      </c>
      <c r="AG10" s="26">
        <v>4</v>
      </c>
      <c r="AH10" s="26">
        <f>Max!$B$3*AE10</f>
        <v>80</v>
      </c>
      <c r="AI10" s="1"/>
      <c r="AJ10" s="23"/>
      <c r="AK10" s="24"/>
      <c r="AL10" s="25">
        <v>0.75</v>
      </c>
      <c r="AM10" s="30">
        <v>3</v>
      </c>
      <c r="AN10" s="26">
        <v>4</v>
      </c>
      <c r="AO10" s="26">
        <f>Max!$B$3*AL10</f>
        <v>75</v>
      </c>
      <c r="AP10" s="1"/>
      <c r="AQ10" s="23"/>
      <c r="AR10" s="24"/>
      <c r="AS10" s="25">
        <v>0.8</v>
      </c>
      <c r="AT10" s="30">
        <v>2</v>
      </c>
      <c r="AU10" s="26">
        <v>2</v>
      </c>
      <c r="AV10" s="26">
        <f>Max!$B$3*AS10</f>
        <v>80</v>
      </c>
      <c r="AW10" s="1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2.75" customHeight="1">
      <c r="A11" s="38"/>
      <c r="B11" s="35"/>
      <c r="C11" s="36">
        <v>0.6</v>
      </c>
      <c r="D11" s="39">
        <v>4</v>
      </c>
      <c r="E11" s="37">
        <v>1</v>
      </c>
      <c r="F11" s="37">
        <f>Max!$B$4*C11</f>
        <v>60</v>
      </c>
      <c r="G11" s="31">
        <f t="shared" ref="G11:G12" si="2">D11*E11</f>
        <v>4</v>
      </c>
      <c r="H11" s="32">
        <f t="shared" ref="H11:H12" si="3">F11*G11</f>
        <v>240</v>
      </c>
      <c r="I11" s="31"/>
      <c r="J11" s="32"/>
      <c r="K11" s="31"/>
      <c r="L11" s="33"/>
      <c r="M11" s="3">
        <f>G11</f>
        <v>4</v>
      </c>
      <c r="N11" s="3">
        <f>G12</f>
        <v>3</v>
      </c>
      <c r="O11" s="3">
        <f>G13</f>
        <v>32</v>
      </c>
      <c r="P11" s="1">
        <v>0</v>
      </c>
      <c r="Q11" s="1">
        <v>0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34">
        <v>2</v>
      </c>
      <c r="AD11" s="35" t="s">
        <v>20</v>
      </c>
      <c r="AE11" s="36">
        <v>0.5</v>
      </c>
      <c r="AF11" s="39">
        <v>5</v>
      </c>
      <c r="AG11" s="37">
        <v>1</v>
      </c>
      <c r="AH11" s="37">
        <f>Max!$B$4*AE11</f>
        <v>50</v>
      </c>
      <c r="AI11" s="1"/>
      <c r="AJ11" s="34">
        <v>2</v>
      </c>
      <c r="AK11" s="35" t="s">
        <v>20</v>
      </c>
      <c r="AL11" s="36">
        <v>0.5</v>
      </c>
      <c r="AM11" s="39">
        <v>5</v>
      </c>
      <c r="AN11" s="37">
        <v>1</v>
      </c>
      <c r="AO11" s="37">
        <f>Max!$B$4*AL11</f>
        <v>50</v>
      </c>
      <c r="AP11" s="1"/>
      <c r="AQ11" s="23"/>
      <c r="AR11" s="24"/>
      <c r="AS11" s="25">
        <v>0.85</v>
      </c>
      <c r="AT11" s="30">
        <v>2</v>
      </c>
      <c r="AU11" s="26">
        <v>3</v>
      </c>
      <c r="AV11" s="26">
        <f>Max!$B$3*AS11</f>
        <v>85</v>
      </c>
      <c r="AW11" s="1"/>
      <c r="AX11" s="2"/>
      <c r="AY11" s="2"/>
      <c r="AZ11" s="2"/>
      <c r="BA11" s="2"/>
      <c r="BB11" s="2"/>
      <c r="BC11" s="2"/>
      <c r="BD11" s="2"/>
      <c r="BE11" s="2"/>
      <c r="BF11" s="2"/>
    </row>
    <row r="12" spans="1:58" ht="12.75" customHeight="1">
      <c r="A12" s="34"/>
      <c r="B12" s="35"/>
      <c r="C12" s="36">
        <v>0.7</v>
      </c>
      <c r="D12" s="37">
        <v>3</v>
      </c>
      <c r="E12" s="37">
        <v>1</v>
      </c>
      <c r="F12" s="37">
        <f>Max!$B$4*C12</f>
        <v>70</v>
      </c>
      <c r="G12" s="31">
        <f t="shared" si="2"/>
        <v>3</v>
      </c>
      <c r="H12" s="32">
        <f t="shared" si="3"/>
        <v>210</v>
      </c>
      <c r="I12" s="31"/>
      <c r="J12" s="32"/>
      <c r="K12" s="31"/>
      <c r="L12" s="3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4"/>
      <c r="AD12" s="35"/>
      <c r="AE12" s="36">
        <v>0.6</v>
      </c>
      <c r="AF12" s="39">
        <v>4</v>
      </c>
      <c r="AG12" s="37">
        <v>1</v>
      </c>
      <c r="AH12" s="37">
        <f>Max!$B$4*AE12</f>
        <v>60</v>
      </c>
      <c r="AI12" s="1"/>
      <c r="AJ12" s="34"/>
      <c r="AK12" s="35"/>
      <c r="AL12" s="36">
        <v>0.6</v>
      </c>
      <c r="AM12" s="39">
        <v>4</v>
      </c>
      <c r="AN12" s="37">
        <v>1</v>
      </c>
      <c r="AO12" s="37">
        <f>Max!$B$4*AL12</f>
        <v>60</v>
      </c>
      <c r="AP12" s="1"/>
      <c r="AQ12" s="34">
        <v>2</v>
      </c>
      <c r="AR12" s="35" t="s">
        <v>20</v>
      </c>
      <c r="AS12" s="36">
        <v>0.5</v>
      </c>
      <c r="AT12" s="39">
        <v>5</v>
      </c>
      <c r="AU12" s="37">
        <v>1</v>
      </c>
      <c r="AV12" s="37">
        <f>Max!$B$4*AS12</f>
        <v>50</v>
      </c>
      <c r="AW12" s="1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2.75" customHeight="1">
      <c r="A13" s="34"/>
      <c r="B13" s="35"/>
      <c r="C13" s="36">
        <v>0.75</v>
      </c>
      <c r="D13" s="37">
        <v>3</v>
      </c>
      <c r="E13" s="37">
        <v>4</v>
      </c>
      <c r="F13" s="37">
        <f>Max!$B$4*C13</f>
        <v>75</v>
      </c>
      <c r="G13" s="31">
        <f>D14*E14</f>
        <v>32</v>
      </c>
      <c r="H13" s="32">
        <f>F14*G13</f>
        <v>0</v>
      </c>
      <c r="I13" s="31"/>
      <c r="J13" s="32"/>
      <c r="K13" s="31"/>
      <c r="L13" s="3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4"/>
      <c r="AD13" s="35"/>
      <c r="AE13" s="36">
        <v>0.7</v>
      </c>
      <c r="AF13" s="39">
        <v>3</v>
      </c>
      <c r="AG13" s="37">
        <v>1</v>
      </c>
      <c r="AH13" s="37">
        <f>Max!$B$4*AE13</f>
        <v>70</v>
      </c>
      <c r="AI13" s="1"/>
      <c r="AJ13" s="34"/>
      <c r="AK13" s="35"/>
      <c r="AL13" s="36">
        <v>0.7</v>
      </c>
      <c r="AM13" s="39">
        <v>3</v>
      </c>
      <c r="AN13" s="37">
        <v>1</v>
      </c>
      <c r="AO13" s="37">
        <f>Max!$B$4*AL13</f>
        <v>70</v>
      </c>
      <c r="AP13" s="1"/>
      <c r="AQ13" s="34"/>
      <c r="AR13" s="35"/>
      <c r="AS13" s="36">
        <v>0.6</v>
      </c>
      <c r="AT13" s="39">
        <v>4</v>
      </c>
      <c r="AU13" s="37">
        <v>1</v>
      </c>
      <c r="AV13" s="37">
        <f>Max!$B$4*AS13</f>
        <v>60</v>
      </c>
      <c r="AW13" s="1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2.75" customHeight="1">
      <c r="A14" s="40">
        <v>3</v>
      </c>
      <c r="B14" s="41" t="s">
        <v>32</v>
      </c>
      <c r="C14" s="42">
        <v>0.65</v>
      </c>
      <c r="D14" s="43">
        <v>8</v>
      </c>
      <c r="E14" s="43">
        <v>4</v>
      </c>
      <c r="F14" s="43"/>
      <c r="G14" s="31"/>
      <c r="H14" s="32"/>
      <c r="I14" s="31" t="e">
        <f>#REF!*#REF!</f>
        <v>#REF!</v>
      </c>
      <c r="J14" s="32" t="e">
        <f>#REF!*I14</f>
        <v>#REF!</v>
      </c>
      <c r="K14" s="31"/>
      <c r="L14" s="33"/>
      <c r="M14" s="1"/>
      <c r="N14" s="1"/>
      <c r="O14" s="1"/>
      <c r="P14" s="1"/>
      <c r="Q14" s="1"/>
      <c r="R14" s="3" t="e">
        <f>I14</f>
        <v>#REF!</v>
      </c>
      <c r="S14" s="3">
        <f>I15+I16</f>
        <v>20</v>
      </c>
      <c r="T14" s="1">
        <v>0</v>
      </c>
      <c r="U14" s="1">
        <v>0</v>
      </c>
      <c r="V14" s="1">
        <v>0</v>
      </c>
      <c r="W14" s="1"/>
      <c r="X14" s="1"/>
      <c r="Y14" s="1"/>
      <c r="Z14" s="1"/>
      <c r="AA14" s="43"/>
      <c r="AB14" s="1"/>
      <c r="AC14" s="34"/>
      <c r="AD14" s="35"/>
      <c r="AE14" s="36">
        <v>0.8</v>
      </c>
      <c r="AF14" s="39">
        <v>3</v>
      </c>
      <c r="AG14" s="37">
        <v>5</v>
      </c>
      <c r="AH14" s="37">
        <f>Max!$B$4*AE14</f>
        <v>80</v>
      </c>
      <c r="AI14" s="1"/>
      <c r="AJ14" s="34"/>
      <c r="AK14" s="35"/>
      <c r="AL14" s="36">
        <v>0.8</v>
      </c>
      <c r="AM14" s="39">
        <v>2</v>
      </c>
      <c r="AN14" s="37">
        <v>5</v>
      </c>
      <c r="AO14" s="37">
        <f>Max!$B$4*AL14</f>
        <v>80</v>
      </c>
      <c r="AP14" s="1"/>
      <c r="AQ14" s="34"/>
      <c r="AR14" s="35"/>
      <c r="AS14" s="36">
        <v>0.7</v>
      </c>
      <c r="AT14" s="39">
        <v>3</v>
      </c>
      <c r="AU14" s="37">
        <v>1</v>
      </c>
      <c r="AV14" s="37">
        <f>Max!$B$4*AS14</f>
        <v>70</v>
      </c>
      <c r="AW14" s="1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2.75" customHeight="1">
      <c r="A15" s="44">
        <v>4</v>
      </c>
      <c r="B15" s="45" t="s">
        <v>33</v>
      </c>
      <c r="C15" s="46">
        <v>0.75</v>
      </c>
      <c r="D15" s="47">
        <v>4</v>
      </c>
      <c r="E15" s="47">
        <v>5</v>
      </c>
      <c r="F15" s="48"/>
      <c r="G15" s="7"/>
      <c r="H15" s="32"/>
      <c r="I15" s="31">
        <f t="shared" ref="I15:I16" si="4">D15*E15</f>
        <v>20</v>
      </c>
      <c r="J15" s="32">
        <f t="shared" ref="J15:J16" si="5">F15*I15</f>
        <v>0</v>
      </c>
      <c r="K15" s="31"/>
      <c r="L15" s="3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40">
        <v>3</v>
      </c>
      <c r="AD15" s="49" t="s">
        <v>42</v>
      </c>
      <c r="AE15" s="42">
        <v>0.65</v>
      </c>
      <c r="AF15" s="43">
        <v>8</v>
      </c>
      <c r="AG15" s="43">
        <v>4</v>
      </c>
      <c r="AH15" s="43"/>
      <c r="AI15" s="1"/>
      <c r="AJ15" s="40">
        <v>3</v>
      </c>
      <c r="AK15" s="45" t="s">
        <v>32</v>
      </c>
      <c r="AL15" s="42">
        <v>0.65</v>
      </c>
      <c r="AM15" s="43">
        <v>8</v>
      </c>
      <c r="AN15" s="43">
        <v>4</v>
      </c>
      <c r="AO15" s="43"/>
      <c r="AP15" s="1"/>
      <c r="AQ15" s="34"/>
      <c r="AR15" s="35"/>
      <c r="AS15" s="36">
        <v>0.8</v>
      </c>
      <c r="AT15" s="39">
        <v>3</v>
      </c>
      <c r="AU15" s="37">
        <v>5</v>
      </c>
      <c r="AV15" s="37">
        <f>Max!$B$4*AS15</f>
        <v>80</v>
      </c>
      <c r="AW15" s="1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2.75" customHeight="1">
      <c r="A16" s="16"/>
      <c r="B16" s="41"/>
      <c r="C16" s="21"/>
      <c r="D16" s="7"/>
      <c r="E16" s="7"/>
      <c r="F16" s="7"/>
      <c r="G16" s="7"/>
      <c r="H16" s="32"/>
      <c r="I16" s="31">
        <f t="shared" si="4"/>
        <v>0</v>
      </c>
      <c r="J16" s="32">
        <f t="shared" si="5"/>
        <v>0</v>
      </c>
      <c r="K16" s="31"/>
      <c r="L16" s="3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0">
        <v>4</v>
      </c>
      <c r="AD16" s="50" t="s">
        <v>43</v>
      </c>
      <c r="AE16" s="51">
        <v>0.7</v>
      </c>
      <c r="AF16" s="43">
        <v>6</v>
      </c>
      <c r="AG16" s="43">
        <v>4</v>
      </c>
      <c r="AH16" s="43"/>
      <c r="AI16" s="1"/>
      <c r="AJ16" s="52">
        <v>4</v>
      </c>
      <c r="AK16" s="53" t="s">
        <v>49</v>
      </c>
      <c r="AL16" s="54">
        <v>0.7</v>
      </c>
      <c r="AM16" s="55">
        <v>6</v>
      </c>
      <c r="AN16" s="56">
        <v>4</v>
      </c>
      <c r="AO16" s="56"/>
      <c r="AP16" s="1"/>
      <c r="AQ16" s="40">
        <v>3</v>
      </c>
      <c r="AR16" s="53" t="s">
        <v>42</v>
      </c>
      <c r="AS16" s="42">
        <v>0.65</v>
      </c>
      <c r="AT16" s="57">
        <v>8</v>
      </c>
      <c r="AU16" s="43">
        <v>4</v>
      </c>
      <c r="AV16" s="43"/>
      <c r="AW16" s="1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2.75" customHeight="1">
      <c r="A17" s="16" t="s">
        <v>34</v>
      </c>
      <c r="B17" s="16"/>
      <c r="C17" s="22" t="s">
        <v>5</v>
      </c>
      <c r="D17" s="14" t="s">
        <v>6</v>
      </c>
      <c r="E17" s="14" t="s">
        <v>7</v>
      </c>
      <c r="F17" s="14" t="s">
        <v>8</v>
      </c>
      <c r="G17" s="7"/>
      <c r="H17" s="32"/>
      <c r="I17" s="31"/>
      <c r="J17" s="32"/>
      <c r="K17" s="31"/>
      <c r="L17" s="3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0">
        <v>5</v>
      </c>
      <c r="AD17" s="49" t="s">
        <v>44</v>
      </c>
      <c r="AE17" s="42">
        <v>0.65</v>
      </c>
      <c r="AF17" s="57">
        <v>8</v>
      </c>
      <c r="AG17" s="43">
        <v>4</v>
      </c>
      <c r="AH17" s="43"/>
      <c r="AI17" s="1"/>
      <c r="AJ17" s="44">
        <v>5</v>
      </c>
      <c r="AK17" s="45" t="s">
        <v>33</v>
      </c>
      <c r="AL17" s="58">
        <v>0.75</v>
      </c>
      <c r="AM17" s="59">
        <v>5</v>
      </c>
      <c r="AN17" s="48">
        <v>5</v>
      </c>
      <c r="AO17" s="48"/>
      <c r="AP17" s="1"/>
      <c r="AQ17" s="44">
        <v>4</v>
      </c>
      <c r="AR17" s="45" t="s">
        <v>54</v>
      </c>
      <c r="AS17" s="58">
        <v>0.7</v>
      </c>
      <c r="AT17" s="59">
        <v>6</v>
      </c>
      <c r="AU17" s="48">
        <v>4</v>
      </c>
      <c r="AV17" s="48"/>
      <c r="AW17" s="1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2.75" customHeight="1">
      <c r="A18" s="60">
        <v>1</v>
      </c>
      <c r="B18" s="61" t="s">
        <v>35</v>
      </c>
      <c r="C18" s="62">
        <v>0.5</v>
      </c>
      <c r="D18" s="63">
        <v>3</v>
      </c>
      <c r="E18" s="63">
        <v>1</v>
      </c>
      <c r="F18" s="63">
        <f>Max!$B$5*C18</f>
        <v>50</v>
      </c>
      <c r="G18" s="7"/>
      <c r="H18" s="32"/>
      <c r="I18" s="31"/>
      <c r="J18" s="32"/>
      <c r="K18" s="31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40">
        <v>5</v>
      </c>
      <c r="AR18" s="49" t="s">
        <v>44</v>
      </c>
      <c r="AS18" s="42">
        <v>0.65</v>
      </c>
      <c r="AT18" s="57">
        <v>8</v>
      </c>
      <c r="AU18" s="43">
        <v>4</v>
      </c>
      <c r="AV18" s="43"/>
      <c r="AW18" s="1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2.75" customHeight="1">
      <c r="A19" s="60"/>
      <c r="B19" s="61"/>
      <c r="C19" s="62">
        <v>0.6</v>
      </c>
      <c r="D19" s="63">
        <v>3</v>
      </c>
      <c r="E19" s="63">
        <v>1</v>
      </c>
      <c r="F19" s="63">
        <f>Max!$B$5*C19</f>
        <v>60</v>
      </c>
      <c r="G19" s="31"/>
      <c r="H19" s="32"/>
      <c r="I19" s="31"/>
      <c r="J19" s="32"/>
      <c r="K19" s="31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6" t="s">
        <v>34</v>
      </c>
      <c r="AD19" s="16"/>
      <c r="AE19" s="22" t="s">
        <v>5</v>
      </c>
      <c r="AF19" s="14" t="s">
        <v>6</v>
      </c>
      <c r="AG19" s="14" t="s">
        <v>7</v>
      </c>
      <c r="AH19" s="14" t="s">
        <v>8</v>
      </c>
      <c r="AI19" s="1"/>
      <c r="AJ19" s="16" t="s">
        <v>34</v>
      </c>
      <c r="AK19" s="16"/>
      <c r="AL19" s="22" t="s">
        <v>5</v>
      </c>
      <c r="AM19" s="14" t="s">
        <v>6</v>
      </c>
      <c r="AN19" s="14" t="s">
        <v>7</v>
      </c>
      <c r="AO19" s="14" t="s">
        <v>8</v>
      </c>
      <c r="AP19" s="1"/>
      <c r="AQ19" s="16"/>
      <c r="AR19" s="41"/>
      <c r="AS19" s="21"/>
      <c r="AT19" s="15"/>
      <c r="AU19" s="7"/>
      <c r="AV19" s="7"/>
      <c r="AW19" s="1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2.75" customHeight="1">
      <c r="A20" s="60"/>
      <c r="B20" s="61"/>
      <c r="C20" s="62">
        <v>0.7</v>
      </c>
      <c r="D20" s="63">
        <v>3</v>
      </c>
      <c r="E20" s="63">
        <v>1</v>
      </c>
      <c r="F20" s="63">
        <f>Max!$B$5*C20</f>
        <v>70</v>
      </c>
      <c r="G20" s="31"/>
      <c r="H20" s="32"/>
      <c r="I20" s="31"/>
      <c r="J20" s="32"/>
      <c r="K20" s="31"/>
      <c r="L20" s="3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60">
        <v>1</v>
      </c>
      <c r="AD20" s="61" t="s">
        <v>35</v>
      </c>
      <c r="AE20" s="62">
        <v>0.5</v>
      </c>
      <c r="AF20" s="63">
        <v>3</v>
      </c>
      <c r="AG20" s="63">
        <v>1</v>
      </c>
      <c r="AH20" s="63">
        <f>Max!$B$5*AE20</f>
        <v>50</v>
      </c>
      <c r="AI20" s="1"/>
      <c r="AJ20" s="60">
        <v>1</v>
      </c>
      <c r="AK20" s="61" t="s">
        <v>50</v>
      </c>
      <c r="AL20" s="62">
        <v>0.5</v>
      </c>
      <c r="AM20" s="64">
        <v>3</v>
      </c>
      <c r="AN20" s="63">
        <v>1</v>
      </c>
      <c r="AO20" s="63">
        <f>Max!$B$5*AL20</f>
        <v>50</v>
      </c>
      <c r="AP20" s="1"/>
      <c r="AQ20" s="16" t="s">
        <v>34</v>
      </c>
      <c r="AR20" s="16"/>
      <c r="AS20" s="22" t="s">
        <v>5</v>
      </c>
      <c r="AT20" s="14" t="s">
        <v>6</v>
      </c>
      <c r="AU20" s="14" t="s">
        <v>7</v>
      </c>
      <c r="AV20" s="14" t="s">
        <v>8</v>
      </c>
      <c r="AW20" s="1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2.75" customHeight="1">
      <c r="A21" s="60"/>
      <c r="B21" s="65"/>
      <c r="C21" s="62">
        <v>0.75</v>
      </c>
      <c r="D21" s="63">
        <v>2</v>
      </c>
      <c r="E21" s="63">
        <v>4</v>
      </c>
      <c r="F21" s="63">
        <f>Max!$B$5*C21</f>
        <v>75</v>
      </c>
      <c r="G21" s="31"/>
      <c r="H21" s="32"/>
      <c r="I21" s="31"/>
      <c r="J21" s="32"/>
      <c r="K21" s="31">
        <f t="shared" ref="K21:K23" si="6">D18*E18</f>
        <v>3</v>
      </c>
      <c r="L21" s="33">
        <f t="shared" ref="L21:L23" si="7">F18*K21</f>
        <v>150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3">
        <f>K21</f>
        <v>3</v>
      </c>
      <c r="X21" s="3">
        <f>K22</f>
        <v>3</v>
      </c>
      <c r="Y21" s="3">
        <f>K23+K24</f>
        <v>18</v>
      </c>
      <c r="Z21" s="1">
        <v>0</v>
      </c>
      <c r="AA21" s="1">
        <v>0</v>
      </c>
      <c r="AB21" s="1"/>
      <c r="AC21" s="60"/>
      <c r="AD21" s="61"/>
      <c r="AE21" s="62">
        <v>0.6</v>
      </c>
      <c r="AF21" s="63">
        <v>3</v>
      </c>
      <c r="AG21" s="63">
        <v>1</v>
      </c>
      <c r="AH21" s="63">
        <f>Max!$B$5*AE21</f>
        <v>60</v>
      </c>
      <c r="AI21" s="1"/>
      <c r="AJ21" s="60"/>
      <c r="AK21" s="61"/>
      <c r="AL21" s="62">
        <v>0.6</v>
      </c>
      <c r="AM21" s="64">
        <v>3</v>
      </c>
      <c r="AN21" s="63">
        <v>1</v>
      </c>
      <c r="AO21" s="63">
        <f>Max!$B$5*AL21</f>
        <v>60</v>
      </c>
      <c r="AP21" s="1"/>
      <c r="AQ21" s="34">
        <v>1</v>
      </c>
      <c r="AR21" s="35" t="s">
        <v>20</v>
      </c>
      <c r="AS21" s="36">
        <v>0.5</v>
      </c>
      <c r="AT21" s="39">
        <v>5</v>
      </c>
      <c r="AU21" s="37">
        <v>1</v>
      </c>
      <c r="AV21" s="37">
        <f>Max!$B$4*AS21</f>
        <v>50</v>
      </c>
      <c r="AW21" s="1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2.75" customHeight="1">
      <c r="A22" s="66">
        <v>2</v>
      </c>
      <c r="B22" s="45" t="s">
        <v>36</v>
      </c>
      <c r="C22" s="67">
        <v>0.85</v>
      </c>
      <c r="D22" s="43">
        <v>3</v>
      </c>
      <c r="E22" s="43">
        <v>5</v>
      </c>
      <c r="F22" s="43"/>
      <c r="G22" s="31"/>
      <c r="H22" s="32"/>
      <c r="I22" s="31"/>
      <c r="J22" s="32"/>
      <c r="K22" s="31">
        <f t="shared" si="6"/>
        <v>3</v>
      </c>
      <c r="L22" s="33">
        <f t="shared" si="7"/>
        <v>180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0"/>
      <c r="AD22" s="61"/>
      <c r="AE22" s="62">
        <v>0.7</v>
      </c>
      <c r="AF22" s="63">
        <v>3</v>
      </c>
      <c r="AG22" s="63">
        <v>1</v>
      </c>
      <c r="AH22" s="63">
        <f>Max!$B$5*AE22</f>
        <v>70</v>
      </c>
      <c r="AI22" s="1"/>
      <c r="AJ22" s="60"/>
      <c r="AK22" s="61"/>
      <c r="AL22" s="62">
        <v>0.65</v>
      </c>
      <c r="AM22" s="64">
        <v>2</v>
      </c>
      <c r="AN22" s="63">
        <v>4</v>
      </c>
      <c r="AO22" s="63">
        <f>Max!$B$5*AL22</f>
        <v>65</v>
      </c>
      <c r="AP22" s="1"/>
      <c r="AQ22" s="34"/>
      <c r="AR22" s="35"/>
      <c r="AS22" s="36">
        <v>0.6</v>
      </c>
      <c r="AT22" s="39">
        <v>4</v>
      </c>
      <c r="AU22" s="37">
        <v>1</v>
      </c>
      <c r="AV22" s="37">
        <f>Max!$B$4*AS22</f>
        <v>60</v>
      </c>
      <c r="AW22" s="1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2.75" customHeight="1">
      <c r="A23" s="40">
        <v>3</v>
      </c>
      <c r="B23" s="41" t="s">
        <v>37</v>
      </c>
      <c r="C23" s="42">
        <v>0.65</v>
      </c>
      <c r="D23" s="43">
        <v>8</v>
      </c>
      <c r="E23" s="43">
        <v>5</v>
      </c>
      <c r="F23" s="43"/>
      <c r="G23" s="31"/>
      <c r="H23" s="32"/>
      <c r="I23" s="31"/>
      <c r="J23" s="32"/>
      <c r="K23" s="31">
        <f t="shared" si="6"/>
        <v>3</v>
      </c>
      <c r="L23" s="33">
        <f t="shared" si="7"/>
        <v>210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60"/>
      <c r="AD23" s="65"/>
      <c r="AE23" s="62">
        <v>0.75</v>
      </c>
      <c r="AF23" s="63">
        <v>2</v>
      </c>
      <c r="AG23" s="63">
        <v>4</v>
      </c>
      <c r="AH23" s="63">
        <f>Max!$B$5*AE23</f>
        <v>75</v>
      </c>
      <c r="AI23" s="1"/>
      <c r="AJ23" s="34">
        <v>2</v>
      </c>
      <c r="AK23" s="35" t="s">
        <v>20</v>
      </c>
      <c r="AL23" s="36">
        <v>0.5</v>
      </c>
      <c r="AM23" s="39">
        <v>5</v>
      </c>
      <c r="AN23" s="37">
        <v>1</v>
      </c>
      <c r="AO23" s="37">
        <f>Max!$B$4*AL23</f>
        <v>50</v>
      </c>
      <c r="AP23" s="1"/>
      <c r="AQ23" s="34"/>
      <c r="AR23" s="35"/>
      <c r="AS23" s="36">
        <v>0.7</v>
      </c>
      <c r="AT23" s="39">
        <v>3</v>
      </c>
      <c r="AU23" s="37">
        <v>1</v>
      </c>
      <c r="AV23" s="37">
        <f>Max!$B$4*AS23</f>
        <v>70</v>
      </c>
      <c r="AW23" s="1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2.75" customHeight="1">
      <c r="A24" s="60">
        <v>4</v>
      </c>
      <c r="B24" s="61" t="s">
        <v>38</v>
      </c>
      <c r="C24" s="62">
        <v>0.55000000000000004</v>
      </c>
      <c r="D24" s="64">
        <v>3</v>
      </c>
      <c r="E24" s="63">
        <v>1</v>
      </c>
      <c r="F24" s="63">
        <f>Max!$B$5*C24</f>
        <v>55.000000000000007</v>
      </c>
      <c r="G24" s="31"/>
      <c r="H24" s="32"/>
      <c r="I24" s="31"/>
      <c r="J24" s="32"/>
      <c r="K24" s="31">
        <f>D22*E22</f>
        <v>15</v>
      </c>
      <c r="L24" s="33">
        <f>F22*K24</f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34">
        <v>2</v>
      </c>
      <c r="AD24" s="35" t="s">
        <v>20</v>
      </c>
      <c r="AE24" s="36">
        <v>0.5</v>
      </c>
      <c r="AF24" s="39">
        <v>6</v>
      </c>
      <c r="AG24" s="37">
        <v>1</v>
      </c>
      <c r="AH24" s="37">
        <f>Max!$B$4*AE24</f>
        <v>50</v>
      </c>
      <c r="AI24" s="1"/>
      <c r="AJ24" s="34"/>
      <c r="AK24" s="35"/>
      <c r="AL24" s="36">
        <v>0.6</v>
      </c>
      <c r="AM24" s="39">
        <v>4</v>
      </c>
      <c r="AN24" s="37">
        <v>1</v>
      </c>
      <c r="AO24" s="37">
        <f>Max!$B$4*AL24</f>
        <v>60</v>
      </c>
      <c r="AP24" s="1"/>
      <c r="AQ24" s="34"/>
      <c r="AR24" s="35"/>
      <c r="AS24" s="36">
        <v>0.8</v>
      </c>
      <c r="AT24" s="39">
        <v>3</v>
      </c>
      <c r="AU24" s="37">
        <v>1</v>
      </c>
      <c r="AV24" s="37">
        <f>Max!$B$4*AS24</f>
        <v>80</v>
      </c>
      <c r="AW24" s="1"/>
      <c r="AX24" s="2"/>
      <c r="AY24" s="2"/>
      <c r="AZ24" s="2"/>
      <c r="BA24" s="2"/>
      <c r="BB24" s="2"/>
      <c r="BC24" s="2"/>
      <c r="BD24" s="2"/>
      <c r="BE24" s="2"/>
      <c r="BF24" s="2"/>
    </row>
    <row r="25" spans="1:58" ht="12.75" customHeight="1">
      <c r="A25" s="60"/>
      <c r="B25" s="61"/>
      <c r="C25" s="62">
        <v>0.65</v>
      </c>
      <c r="D25" s="64">
        <v>3</v>
      </c>
      <c r="E25" s="63">
        <v>1</v>
      </c>
      <c r="F25" s="63">
        <f>Max!$B$5*C25</f>
        <v>65</v>
      </c>
      <c r="G25" s="31"/>
      <c r="H25" s="32"/>
      <c r="I25" s="31"/>
      <c r="J25" s="32"/>
      <c r="K25" s="31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34"/>
      <c r="AD25" s="35"/>
      <c r="AE25" s="36">
        <v>0.6</v>
      </c>
      <c r="AF25" s="39">
        <v>6</v>
      </c>
      <c r="AG25" s="37">
        <v>1</v>
      </c>
      <c r="AH25" s="37">
        <f>Max!$B$4*AE25</f>
        <v>60</v>
      </c>
      <c r="AI25" s="1"/>
      <c r="AJ25" s="34"/>
      <c r="AK25" s="35"/>
      <c r="AL25" s="36">
        <v>0.7</v>
      </c>
      <c r="AM25" s="39">
        <v>3</v>
      </c>
      <c r="AN25" s="37">
        <v>1</v>
      </c>
      <c r="AO25" s="37">
        <f>Max!$B$4*AL25</f>
        <v>70</v>
      </c>
      <c r="AP25" s="1"/>
      <c r="AQ25" s="34"/>
      <c r="AR25" s="35"/>
      <c r="AS25" s="36">
        <v>0.85</v>
      </c>
      <c r="AT25" s="39">
        <v>2</v>
      </c>
      <c r="AU25" s="37">
        <v>4</v>
      </c>
      <c r="AV25" s="37">
        <f>Max!$B$4*AS25</f>
        <v>85</v>
      </c>
      <c r="AW25" s="1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2.75" customHeight="1">
      <c r="A26" s="60"/>
      <c r="B26" s="61"/>
      <c r="C26" s="62">
        <v>0.75</v>
      </c>
      <c r="D26" s="64">
        <v>3</v>
      </c>
      <c r="E26" s="63">
        <v>1</v>
      </c>
      <c r="F26" s="63">
        <f>Max!$B$5*C26</f>
        <v>75</v>
      </c>
      <c r="G26" s="31"/>
      <c r="H26" s="32"/>
      <c r="I26" s="31"/>
      <c r="J26" s="32"/>
      <c r="K26" s="31"/>
      <c r="L26" s="3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34"/>
      <c r="AD26" s="35"/>
      <c r="AE26" s="36">
        <v>0.65</v>
      </c>
      <c r="AF26" s="39">
        <v>6</v>
      </c>
      <c r="AG26" s="37">
        <v>4</v>
      </c>
      <c r="AH26" s="37">
        <f>Max!$B$4*AE26</f>
        <v>65</v>
      </c>
      <c r="AI26" s="1"/>
      <c r="AJ26" s="34"/>
      <c r="AK26" s="35"/>
      <c r="AL26" s="36">
        <v>0.8</v>
      </c>
      <c r="AM26" s="39">
        <v>3</v>
      </c>
      <c r="AN26" s="37">
        <v>2</v>
      </c>
      <c r="AO26" s="37">
        <f>Max!$B$4*AL26</f>
        <v>80</v>
      </c>
      <c r="AP26" s="1"/>
      <c r="AQ26" s="60">
        <v>2</v>
      </c>
      <c r="AR26" s="61" t="s">
        <v>55</v>
      </c>
      <c r="AS26" s="62">
        <v>0.5</v>
      </c>
      <c r="AT26" s="63">
        <v>2</v>
      </c>
      <c r="AU26" s="63">
        <v>1</v>
      </c>
      <c r="AV26" s="63">
        <f>Max!$B$5*AS26</f>
        <v>50</v>
      </c>
      <c r="AW26" s="1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2.75" customHeight="1">
      <c r="A27" s="60"/>
      <c r="B27" s="61"/>
      <c r="C27" s="62">
        <v>0.85</v>
      </c>
      <c r="D27" s="64">
        <v>2</v>
      </c>
      <c r="E27" s="63">
        <v>3</v>
      </c>
      <c r="F27" s="63">
        <f>Max!$B$5*C27</f>
        <v>85</v>
      </c>
      <c r="G27" s="31"/>
      <c r="H27" s="32"/>
      <c r="I27" s="31"/>
      <c r="J27" s="32"/>
      <c r="K27" s="31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60">
        <v>3</v>
      </c>
      <c r="AD27" s="61" t="s">
        <v>45</v>
      </c>
      <c r="AE27" s="62">
        <v>0.55000000000000004</v>
      </c>
      <c r="AF27" s="64">
        <v>4</v>
      </c>
      <c r="AG27" s="63">
        <v>1</v>
      </c>
      <c r="AH27" s="63">
        <f>Max!$B$5*AE27</f>
        <v>55.000000000000007</v>
      </c>
      <c r="AI27" s="1"/>
      <c r="AJ27" s="34"/>
      <c r="AK27" s="35"/>
      <c r="AL27" s="36">
        <v>0.85</v>
      </c>
      <c r="AM27" s="39">
        <v>2</v>
      </c>
      <c r="AN27" s="37">
        <v>3</v>
      </c>
      <c r="AO27" s="37">
        <f>Max!$B$4*AL27</f>
        <v>85</v>
      </c>
      <c r="AP27" s="1"/>
      <c r="AQ27" s="60"/>
      <c r="AR27" s="61"/>
      <c r="AS27" s="62">
        <v>0.6</v>
      </c>
      <c r="AT27" s="63">
        <v>2</v>
      </c>
      <c r="AU27" s="63">
        <v>1</v>
      </c>
      <c r="AV27" s="63">
        <f>Max!$B$5*AS27</f>
        <v>60</v>
      </c>
      <c r="AW27" s="1"/>
      <c r="AX27" s="2"/>
      <c r="AY27" s="2"/>
      <c r="AZ27" s="2"/>
      <c r="BA27" s="2"/>
      <c r="BB27" s="2"/>
      <c r="BC27" s="2"/>
      <c r="BD27" s="2"/>
      <c r="BE27" s="2"/>
      <c r="BF27" s="2"/>
    </row>
    <row r="28" spans="1:58" ht="12.75" customHeight="1">
      <c r="A28" s="44">
        <v>5</v>
      </c>
      <c r="B28" s="45" t="s">
        <v>14</v>
      </c>
      <c r="C28" s="58">
        <v>0.75</v>
      </c>
      <c r="D28" s="48">
        <v>10</v>
      </c>
      <c r="E28" s="48">
        <v>3</v>
      </c>
      <c r="F28" s="48"/>
      <c r="G28" s="7"/>
      <c r="H28" s="32"/>
      <c r="I28" s="31"/>
      <c r="J28" s="32"/>
      <c r="K28" s="31">
        <f t="shared" ref="K28:K30" si="8">D26*E26</f>
        <v>3</v>
      </c>
      <c r="L28" s="33">
        <f t="shared" ref="L28:L30" si="9">F26*K28</f>
        <v>225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>
        <v>0</v>
      </c>
      <c r="X28" s="3">
        <f>K28</f>
        <v>3</v>
      </c>
      <c r="Y28" s="3">
        <f>K29</f>
        <v>6</v>
      </c>
      <c r="Z28" s="3">
        <f>K30</f>
        <v>30</v>
      </c>
      <c r="AA28" s="1">
        <v>0</v>
      </c>
      <c r="AB28" s="1"/>
      <c r="AC28" s="60"/>
      <c r="AD28" s="61"/>
      <c r="AE28" s="62">
        <v>0.65</v>
      </c>
      <c r="AF28" s="64">
        <v>4</v>
      </c>
      <c r="AG28" s="63">
        <v>1</v>
      </c>
      <c r="AH28" s="63">
        <f>Max!$B$5*AE28</f>
        <v>65</v>
      </c>
      <c r="AI28" s="1"/>
      <c r="AJ28" s="60">
        <v>3</v>
      </c>
      <c r="AK28" s="61" t="s">
        <v>38</v>
      </c>
      <c r="AL28" s="62">
        <v>0.6</v>
      </c>
      <c r="AM28" s="64">
        <v>3</v>
      </c>
      <c r="AN28" s="63">
        <v>1</v>
      </c>
      <c r="AO28" s="63">
        <f>Max!$B$5*AL28</f>
        <v>60</v>
      </c>
      <c r="AP28" s="1"/>
      <c r="AQ28" s="60"/>
      <c r="AR28" s="61"/>
      <c r="AS28" s="62">
        <v>0.7</v>
      </c>
      <c r="AT28" s="64">
        <v>2</v>
      </c>
      <c r="AU28" s="63">
        <v>2</v>
      </c>
      <c r="AV28" s="63">
        <f>Max!$B$5*AS28</f>
        <v>70</v>
      </c>
      <c r="AW28" s="1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2.75" customHeight="1">
      <c r="A29" s="16"/>
      <c r="B29" s="41"/>
      <c r="C29" s="21"/>
      <c r="D29" s="15"/>
      <c r="E29" s="7"/>
      <c r="F29" s="7"/>
      <c r="G29" s="7"/>
      <c r="H29" s="32"/>
      <c r="I29" s="31"/>
      <c r="J29" s="32"/>
      <c r="K29" s="31">
        <f t="shared" si="8"/>
        <v>6</v>
      </c>
      <c r="L29" s="33">
        <f t="shared" si="9"/>
        <v>510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60"/>
      <c r="AD29" s="61"/>
      <c r="AE29" s="62">
        <v>0.75</v>
      </c>
      <c r="AF29" s="64">
        <v>4</v>
      </c>
      <c r="AG29" s="63">
        <v>4</v>
      </c>
      <c r="AH29" s="63">
        <f>Max!$B$5*AE29</f>
        <v>75</v>
      </c>
      <c r="AI29" s="1"/>
      <c r="AJ29" s="60"/>
      <c r="AK29" s="61"/>
      <c r="AL29" s="62">
        <v>0.7</v>
      </c>
      <c r="AM29" s="64">
        <v>3</v>
      </c>
      <c r="AN29" s="63">
        <v>1</v>
      </c>
      <c r="AO29" s="63">
        <f>Max!$B$5*AL29</f>
        <v>70</v>
      </c>
      <c r="AP29" s="1"/>
      <c r="AQ29" s="60"/>
      <c r="AR29" s="61"/>
      <c r="AS29" s="62">
        <v>0.75</v>
      </c>
      <c r="AT29" s="63">
        <v>1</v>
      </c>
      <c r="AU29" s="63">
        <v>3</v>
      </c>
      <c r="AV29" s="63">
        <f>Max!$B$5*AS29</f>
        <v>75</v>
      </c>
      <c r="AW29" s="1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2.75" customHeight="1">
      <c r="A30" s="16" t="s">
        <v>39</v>
      </c>
      <c r="B30" s="2"/>
      <c r="C30" s="22" t="s">
        <v>5</v>
      </c>
      <c r="D30" s="14" t="s">
        <v>6</v>
      </c>
      <c r="E30" s="14" t="s">
        <v>7</v>
      </c>
      <c r="F30" s="14" t="s">
        <v>8</v>
      </c>
      <c r="G30" s="7"/>
      <c r="H30" s="32"/>
      <c r="I30" s="31"/>
      <c r="J30" s="32"/>
      <c r="K30" s="31">
        <f t="shared" si="8"/>
        <v>30</v>
      </c>
      <c r="L30" s="33">
        <f t="shared" si="9"/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52">
        <v>3</v>
      </c>
      <c r="AD30" s="41" t="s">
        <v>32</v>
      </c>
      <c r="AE30" s="54">
        <v>0.65</v>
      </c>
      <c r="AF30" s="56">
        <v>8</v>
      </c>
      <c r="AG30" s="56">
        <v>4</v>
      </c>
      <c r="AH30" s="56"/>
      <c r="AI30" s="1"/>
      <c r="AJ30" s="68"/>
      <c r="AK30" s="65"/>
      <c r="AL30" s="69">
        <v>0.8</v>
      </c>
      <c r="AM30" s="70">
        <v>3</v>
      </c>
      <c r="AN30" s="71">
        <v>2</v>
      </c>
      <c r="AO30" s="71">
        <f>Max!$B$5*AL30</f>
        <v>80</v>
      </c>
      <c r="AP30" s="1"/>
      <c r="AQ30" s="40">
        <v>3</v>
      </c>
      <c r="AR30" s="45" t="s">
        <v>56</v>
      </c>
      <c r="AS30" s="42">
        <v>0.65</v>
      </c>
      <c r="AT30" s="43">
        <v>8</v>
      </c>
      <c r="AU30" s="43">
        <v>4</v>
      </c>
      <c r="AV30" s="43"/>
      <c r="AW30" s="1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2.75" customHeight="1">
      <c r="A31" s="23">
        <v>1</v>
      </c>
      <c r="B31" s="24" t="s">
        <v>31</v>
      </c>
      <c r="C31" s="25">
        <v>0.5</v>
      </c>
      <c r="D31" s="30">
        <v>5</v>
      </c>
      <c r="E31" s="26">
        <v>1</v>
      </c>
      <c r="F31" s="26">
        <f>Max!$B$3*C31</f>
        <v>50</v>
      </c>
      <c r="G31" s="31"/>
      <c r="H31" s="32"/>
      <c r="I31" s="31"/>
      <c r="J31" s="32"/>
      <c r="K31" s="31"/>
      <c r="L31" s="3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44">
        <v>4</v>
      </c>
      <c r="AD31" s="45" t="s">
        <v>46</v>
      </c>
      <c r="AE31" s="58">
        <v>0.7</v>
      </c>
      <c r="AF31" s="59">
        <v>6</v>
      </c>
      <c r="AG31" s="48">
        <v>4</v>
      </c>
      <c r="AH31" s="48"/>
      <c r="AI31" s="1"/>
      <c r="AJ31" s="68"/>
      <c r="AK31" s="65"/>
      <c r="AL31" s="69">
        <v>0.9</v>
      </c>
      <c r="AM31" s="70">
        <v>2</v>
      </c>
      <c r="AN31" s="71">
        <v>3</v>
      </c>
      <c r="AO31" s="71">
        <f>Max!$B$5*AL31</f>
        <v>90</v>
      </c>
      <c r="AP31" s="1"/>
      <c r="AQ31" s="44">
        <v>4</v>
      </c>
      <c r="AR31" s="45" t="s">
        <v>46</v>
      </c>
      <c r="AS31" s="58">
        <v>0.7</v>
      </c>
      <c r="AT31" s="59">
        <v>6</v>
      </c>
      <c r="AU31" s="48">
        <v>4</v>
      </c>
      <c r="AV31" s="48"/>
      <c r="AW31" s="1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2.75" customHeight="1">
      <c r="A32" s="23"/>
      <c r="B32" s="24"/>
      <c r="C32" s="25">
        <v>0.6</v>
      </c>
      <c r="D32" s="30">
        <v>4</v>
      </c>
      <c r="E32" s="26">
        <v>1</v>
      </c>
      <c r="F32" s="26">
        <f>Max!$B$3*C32</f>
        <v>60</v>
      </c>
      <c r="G32" s="31"/>
      <c r="H32" s="32"/>
      <c r="I32" s="31"/>
      <c r="J32" s="32"/>
      <c r="K32" s="31"/>
      <c r="L32" s="3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72">
        <v>4</v>
      </c>
      <c r="AK32" s="45" t="s">
        <v>51</v>
      </c>
      <c r="AL32" s="73">
        <v>0.7</v>
      </c>
      <c r="AM32" s="48">
        <v>6</v>
      </c>
      <c r="AN32" s="48">
        <v>4</v>
      </c>
      <c r="AO32" s="48"/>
      <c r="AP32" s="1"/>
      <c r="AQ32" s="66">
        <v>5</v>
      </c>
      <c r="AR32" s="45" t="s">
        <v>14</v>
      </c>
      <c r="AS32" s="67">
        <v>0.6</v>
      </c>
      <c r="AT32" s="43">
        <v>10</v>
      </c>
      <c r="AU32" s="43">
        <v>3</v>
      </c>
      <c r="AV32" s="43"/>
      <c r="AW32" s="1"/>
      <c r="AX32" s="2"/>
      <c r="AY32" s="2"/>
      <c r="AZ32" s="2"/>
      <c r="BA32" s="2"/>
      <c r="BB32" s="2"/>
      <c r="BC32" s="2"/>
      <c r="BD32" s="2"/>
      <c r="BE32" s="2"/>
      <c r="BF32" s="2"/>
    </row>
    <row r="33" spans="1:58" ht="12.75" customHeight="1">
      <c r="A33" s="23"/>
      <c r="B33" s="24"/>
      <c r="C33" s="25">
        <v>0.7</v>
      </c>
      <c r="D33" s="30">
        <v>3</v>
      </c>
      <c r="E33" s="26">
        <v>1</v>
      </c>
      <c r="F33" s="26">
        <f>Max!$B$3*C33</f>
        <v>70</v>
      </c>
      <c r="G33" s="43"/>
      <c r="H33" s="31"/>
      <c r="I33" s="32"/>
      <c r="J33" s="31"/>
      <c r="K33" s="32"/>
      <c r="L33" s="31"/>
      <c r="M33" s="3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6" t="s">
        <v>39</v>
      </c>
      <c r="AD33" s="16"/>
      <c r="AE33" s="22" t="s">
        <v>5</v>
      </c>
      <c r="AF33" s="14" t="s">
        <v>6</v>
      </c>
      <c r="AG33" s="14" t="s">
        <v>7</v>
      </c>
      <c r="AH33" s="14" t="s">
        <v>8</v>
      </c>
      <c r="AI33" s="1"/>
      <c r="AJ33" s="66">
        <v>5</v>
      </c>
      <c r="AK33" s="45" t="s">
        <v>14</v>
      </c>
      <c r="AL33" s="67">
        <v>0.6</v>
      </c>
      <c r="AM33" s="43">
        <v>10</v>
      </c>
      <c r="AN33" s="43">
        <v>3</v>
      </c>
      <c r="AO33" s="43"/>
      <c r="AP33" s="1"/>
      <c r="AQ33" s="1"/>
      <c r="AR33" s="1"/>
      <c r="AS33" s="1"/>
      <c r="AT33" s="1"/>
      <c r="AU33" s="1"/>
      <c r="AV33" s="1"/>
      <c r="AW33" s="1"/>
      <c r="AX33" s="2"/>
      <c r="AY33" s="2"/>
      <c r="AZ33" s="2"/>
      <c r="BA33" s="2"/>
      <c r="BB33" s="2"/>
      <c r="BC33" s="2"/>
      <c r="BD33" s="2"/>
      <c r="BE33" s="2"/>
      <c r="BF33" s="2"/>
    </row>
    <row r="34" spans="1:58" ht="12.75" customHeight="1">
      <c r="A34" s="23"/>
      <c r="B34" s="24"/>
      <c r="C34" s="25">
        <v>0.75</v>
      </c>
      <c r="D34" s="30">
        <v>3</v>
      </c>
      <c r="E34" s="26">
        <v>4</v>
      </c>
      <c r="F34" s="26">
        <f>Max!$B$3*C34</f>
        <v>75</v>
      </c>
      <c r="G34" s="31"/>
      <c r="H34" s="32"/>
      <c r="I34" s="31"/>
      <c r="J34" s="32"/>
      <c r="K34" s="31"/>
      <c r="L34" s="3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3">
        <v>1</v>
      </c>
      <c r="AD34" s="24" t="s">
        <v>31</v>
      </c>
      <c r="AE34" s="25">
        <v>0.5</v>
      </c>
      <c r="AF34" s="30">
        <v>5</v>
      </c>
      <c r="AG34" s="26">
        <v>1</v>
      </c>
      <c r="AH34" s="26">
        <f>Max!$B$3*AE34</f>
        <v>50</v>
      </c>
      <c r="AI34" s="1"/>
      <c r="AJ34" s="1"/>
      <c r="AK34" s="1"/>
      <c r="AL34" s="1"/>
      <c r="AM34" s="1"/>
      <c r="AN34" s="1"/>
      <c r="AO34" s="1"/>
      <c r="AP34" s="1"/>
      <c r="AQ34" s="16" t="s">
        <v>39</v>
      </c>
      <c r="AR34" s="16"/>
      <c r="AS34" s="22" t="s">
        <v>5</v>
      </c>
      <c r="AT34" s="14" t="s">
        <v>6</v>
      </c>
      <c r="AU34" s="14" t="s">
        <v>7</v>
      </c>
      <c r="AV34" s="14" t="s">
        <v>8</v>
      </c>
      <c r="AW34" s="1"/>
      <c r="AX34" s="2"/>
      <c r="AY34" s="2"/>
      <c r="AZ34" s="2"/>
      <c r="BA34" s="2"/>
      <c r="BB34" s="2"/>
      <c r="BC34" s="2"/>
      <c r="BD34" s="2"/>
      <c r="BE34" s="2"/>
      <c r="BF34" s="2"/>
    </row>
    <row r="35" spans="1:58" ht="12.75" customHeight="1">
      <c r="A35" s="34">
        <v>2</v>
      </c>
      <c r="B35" s="35" t="s">
        <v>20</v>
      </c>
      <c r="C35" s="36">
        <v>0.5</v>
      </c>
      <c r="D35" s="37">
        <v>5</v>
      </c>
      <c r="E35" s="37">
        <v>1</v>
      </c>
      <c r="F35" s="37">
        <f>Max!$B$4*C35</f>
        <v>50</v>
      </c>
      <c r="G35" s="31"/>
      <c r="H35" s="32"/>
      <c r="I35" s="31">
        <f t="shared" ref="I35:I38" si="10">D34*E34</f>
        <v>12</v>
      </c>
      <c r="J35" s="32">
        <f t="shared" ref="J35:J38" si="11">F34*I35</f>
        <v>900</v>
      </c>
      <c r="K35" s="31"/>
      <c r="L35" s="33"/>
      <c r="M35" s="1"/>
      <c r="N35" s="1"/>
      <c r="O35" s="1"/>
      <c r="P35" s="1"/>
      <c r="Q35" s="1"/>
      <c r="R35" s="3">
        <f>I35+I36+I44+I45</f>
        <v>17</v>
      </c>
      <c r="S35" s="3" t="e">
        <f>I37+I38+I42+I43</f>
        <v>#REF!</v>
      </c>
      <c r="T35" s="3" t="e">
        <f>I39+I40+I41</f>
        <v>#REF!</v>
      </c>
      <c r="U35" s="1">
        <v>0</v>
      </c>
      <c r="V35" s="1">
        <v>0</v>
      </c>
      <c r="W35" s="1"/>
      <c r="X35" s="1"/>
      <c r="Y35" s="1"/>
      <c r="Z35" s="1"/>
      <c r="AA35" s="1"/>
      <c r="AB35" s="1"/>
      <c r="AC35" s="23"/>
      <c r="AD35" s="24"/>
      <c r="AE35" s="25">
        <v>0.6</v>
      </c>
      <c r="AF35" s="30">
        <v>5</v>
      </c>
      <c r="AG35" s="26">
        <v>1</v>
      </c>
      <c r="AH35" s="26">
        <f>Max!$B$3*AE35</f>
        <v>60</v>
      </c>
      <c r="AI35" s="1"/>
      <c r="AJ35" s="16" t="s">
        <v>39</v>
      </c>
      <c r="AK35" s="16"/>
      <c r="AL35" s="22" t="s">
        <v>5</v>
      </c>
      <c r="AM35" s="14" t="s">
        <v>6</v>
      </c>
      <c r="AN35" s="14" t="s">
        <v>7</v>
      </c>
      <c r="AO35" s="14" t="s">
        <v>8</v>
      </c>
      <c r="AP35" s="1"/>
      <c r="AQ35" s="23">
        <v>1</v>
      </c>
      <c r="AR35" s="24" t="s">
        <v>31</v>
      </c>
      <c r="AS35" s="25">
        <v>0.55000000000000004</v>
      </c>
      <c r="AT35" s="30">
        <v>5</v>
      </c>
      <c r="AU35" s="26">
        <v>1</v>
      </c>
      <c r="AV35" s="26">
        <f>Max!$B$3*AS35</f>
        <v>55.000000000000007</v>
      </c>
      <c r="AW35" s="1"/>
      <c r="AX35" s="2"/>
      <c r="AY35" s="2"/>
      <c r="AZ35" s="2"/>
      <c r="BA35" s="2"/>
      <c r="BB35" s="2"/>
      <c r="BC35" s="2"/>
      <c r="BD35" s="2"/>
      <c r="BE35" s="2"/>
      <c r="BF35" s="2"/>
    </row>
    <row r="36" spans="1:58" ht="12.75" customHeight="1">
      <c r="A36" s="38"/>
      <c r="B36" s="35"/>
      <c r="C36" s="36">
        <v>0.6</v>
      </c>
      <c r="D36" s="39">
        <v>4</v>
      </c>
      <c r="E36" s="37">
        <v>1</v>
      </c>
      <c r="F36" s="37">
        <f>Max!$B$4*C36</f>
        <v>60</v>
      </c>
      <c r="G36" s="31"/>
      <c r="H36" s="32"/>
      <c r="I36" s="31">
        <f t="shared" si="10"/>
        <v>5</v>
      </c>
      <c r="J36" s="32">
        <f t="shared" si="11"/>
        <v>250</v>
      </c>
      <c r="K36" s="31"/>
      <c r="L36" s="3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3"/>
      <c r="AD36" s="24"/>
      <c r="AE36" s="25">
        <v>0.7</v>
      </c>
      <c r="AF36" s="30">
        <v>4</v>
      </c>
      <c r="AG36" s="26">
        <v>4</v>
      </c>
      <c r="AH36" s="26">
        <f>Max!$B$3*AE36</f>
        <v>70</v>
      </c>
      <c r="AI36" s="1"/>
      <c r="AJ36" s="23">
        <v>1</v>
      </c>
      <c r="AK36" s="24" t="s">
        <v>19</v>
      </c>
      <c r="AL36" s="25">
        <v>0.5</v>
      </c>
      <c r="AM36" s="30">
        <v>5</v>
      </c>
      <c r="AN36" s="26">
        <v>1</v>
      </c>
      <c r="AO36" s="26">
        <f>Max!$B$3*AL36</f>
        <v>50</v>
      </c>
      <c r="AP36" s="1"/>
      <c r="AQ36" s="23"/>
      <c r="AR36" s="24"/>
      <c r="AS36" s="25">
        <v>0.65</v>
      </c>
      <c r="AT36" s="30">
        <v>4</v>
      </c>
      <c r="AU36" s="26">
        <v>1</v>
      </c>
      <c r="AV36" s="26">
        <f>Max!$B$3*AS36</f>
        <v>65</v>
      </c>
      <c r="AW36" s="1"/>
      <c r="AX36" s="2"/>
      <c r="AY36" s="2"/>
      <c r="AZ36" s="2"/>
      <c r="BA36" s="2"/>
      <c r="BB36" s="2"/>
      <c r="BC36" s="2"/>
      <c r="BD36" s="2"/>
      <c r="BE36" s="2"/>
      <c r="BF36" s="2"/>
    </row>
    <row r="37" spans="1:58" ht="12.75" customHeight="1">
      <c r="A37" s="34"/>
      <c r="B37" s="35"/>
      <c r="C37" s="36">
        <v>0.7</v>
      </c>
      <c r="D37" s="37">
        <v>3</v>
      </c>
      <c r="E37" s="37">
        <v>1</v>
      </c>
      <c r="F37" s="37">
        <f>Max!$B$4*C37</f>
        <v>70</v>
      </c>
      <c r="G37" s="31"/>
      <c r="H37" s="32"/>
      <c r="I37" s="31">
        <f t="shared" si="10"/>
        <v>4</v>
      </c>
      <c r="J37" s="32">
        <f t="shared" si="11"/>
        <v>240</v>
      </c>
      <c r="K37" s="31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34">
        <v>2</v>
      </c>
      <c r="AD37" s="35" t="s">
        <v>47</v>
      </c>
      <c r="AE37" s="36">
        <v>0.5</v>
      </c>
      <c r="AF37" s="39">
        <v>3</v>
      </c>
      <c r="AG37" s="37">
        <v>1</v>
      </c>
      <c r="AH37" s="37">
        <f>Max!$B$4*AE37</f>
        <v>50</v>
      </c>
      <c r="AI37" s="1"/>
      <c r="AJ37" s="23"/>
      <c r="AK37" s="24"/>
      <c r="AL37" s="25">
        <v>0.6</v>
      </c>
      <c r="AM37" s="30">
        <v>4</v>
      </c>
      <c r="AN37" s="26">
        <v>1</v>
      </c>
      <c r="AO37" s="26">
        <f>Max!$B$3*AL37</f>
        <v>60</v>
      </c>
      <c r="AP37" s="1"/>
      <c r="AQ37" s="23"/>
      <c r="AR37" s="24"/>
      <c r="AS37" s="25">
        <v>0.75</v>
      </c>
      <c r="AT37" s="30">
        <v>3</v>
      </c>
      <c r="AU37" s="26">
        <v>4</v>
      </c>
      <c r="AV37" s="26">
        <f>Max!$B$3*AS37</f>
        <v>75</v>
      </c>
      <c r="AW37" s="1"/>
      <c r="AX37" s="2"/>
      <c r="AY37" s="2"/>
      <c r="AZ37" s="2"/>
      <c r="BA37" s="2"/>
      <c r="BB37" s="2"/>
      <c r="BC37" s="2"/>
      <c r="BD37" s="2"/>
      <c r="BE37" s="2"/>
      <c r="BF37" s="2"/>
    </row>
    <row r="38" spans="1:58" ht="12.75" customHeight="1">
      <c r="A38" s="34"/>
      <c r="B38" s="35"/>
      <c r="C38" s="36">
        <v>0.8</v>
      </c>
      <c r="D38" s="37">
        <v>2</v>
      </c>
      <c r="E38" s="37">
        <v>4</v>
      </c>
      <c r="F38" s="37">
        <f>Max!$B$4*C38</f>
        <v>80</v>
      </c>
      <c r="G38" s="31"/>
      <c r="H38" s="32"/>
      <c r="I38" s="31">
        <f t="shared" si="10"/>
        <v>3</v>
      </c>
      <c r="J38" s="32">
        <f t="shared" si="11"/>
        <v>210</v>
      </c>
      <c r="K38" s="31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34"/>
      <c r="AD38" s="35"/>
      <c r="AE38" s="36">
        <v>0.6</v>
      </c>
      <c r="AF38" s="39">
        <v>3</v>
      </c>
      <c r="AG38" s="37">
        <v>1</v>
      </c>
      <c r="AH38" s="37">
        <f>Max!$B$4*AE38</f>
        <v>60</v>
      </c>
      <c r="AI38" s="1"/>
      <c r="AJ38" s="23"/>
      <c r="AK38" s="24"/>
      <c r="AL38" s="25">
        <v>0.7</v>
      </c>
      <c r="AM38" s="30">
        <v>3</v>
      </c>
      <c r="AN38" s="26">
        <v>1</v>
      </c>
      <c r="AO38" s="26">
        <f>Max!$B$3*AL38</f>
        <v>70</v>
      </c>
      <c r="AP38" s="1"/>
      <c r="AQ38" s="34">
        <v>2</v>
      </c>
      <c r="AR38" s="35" t="s">
        <v>20</v>
      </c>
      <c r="AS38" s="36">
        <v>0.5</v>
      </c>
      <c r="AT38" s="39">
        <v>4</v>
      </c>
      <c r="AU38" s="37">
        <v>1</v>
      </c>
      <c r="AV38" s="37">
        <f>Max!$B$4*AS38</f>
        <v>50</v>
      </c>
      <c r="AW38" s="1"/>
      <c r="AX38" s="2"/>
      <c r="AY38" s="2"/>
      <c r="AZ38" s="2"/>
      <c r="BA38" s="2"/>
      <c r="BB38" s="2"/>
      <c r="BC38" s="2"/>
      <c r="BD38" s="2"/>
      <c r="BE38" s="2"/>
      <c r="BF38" s="2"/>
    </row>
    <row r="39" spans="1:58" ht="12.75" customHeight="1">
      <c r="A39" s="40">
        <v>3</v>
      </c>
      <c r="B39" s="41" t="s">
        <v>32</v>
      </c>
      <c r="C39" s="42">
        <v>0.65</v>
      </c>
      <c r="D39" s="43">
        <v>8</v>
      </c>
      <c r="E39" s="43">
        <v>4</v>
      </c>
      <c r="F39" s="43"/>
      <c r="G39" s="7"/>
      <c r="H39" s="32"/>
      <c r="I39" s="31" t="e">
        <f t="shared" ref="I39:I42" si="12">#REF!*#REF!</f>
        <v>#REF!</v>
      </c>
      <c r="J39" s="32" t="e">
        <f t="shared" ref="J39:J42" si="13">#REF!*I39</f>
        <v>#REF!</v>
      </c>
      <c r="K39" s="31"/>
      <c r="L39" s="3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34"/>
      <c r="AD39" s="35"/>
      <c r="AE39" s="36">
        <v>0.7</v>
      </c>
      <c r="AF39" s="39">
        <v>3</v>
      </c>
      <c r="AG39" s="37">
        <v>4</v>
      </c>
      <c r="AH39" s="37">
        <f>Max!$B$4*AE39</f>
        <v>70</v>
      </c>
      <c r="AI39" s="1"/>
      <c r="AJ39" s="23"/>
      <c r="AK39" s="24"/>
      <c r="AL39" s="25">
        <v>0.8</v>
      </c>
      <c r="AM39" s="30">
        <v>2</v>
      </c>
      <c r="AN39" s="26">
        <v>4</v>
      </c>
      <c r="AO39" s="26">
        <f>Max!$B$3*AL39</f>
        <v>80</v>
      </c>
      <c r="AP39" s="1"/>
      <c r="AQ39" s="34"/>
      <c r="AR39" s="35"/>
      <c r="AS39" s="36">
        <v>0.6</v>
      </c>
      <c r="AT39" s="39">
        <v>4</v>
      </c>
      <c r="AU39" s="37">
        <v>1</v>
      </c>
      <c r="AV39" s="37">
        <f>Max!$B$4*AS39</f>
        <v>60</v>
      </c>
      <c r="AW39" s="1"/>
      <c r="AX39" s="2"/>
      <c r="AY39" s="2"/>
      <c r="AZ39" s="2"/>
      <c r="BA39" s="2"/>
      <c r="BB39" s="2"/>
      <c r="BC39" s="2"/>
      <c r="BD39" s="2"/>
      <c r="BE39" s="2"/>
      <c r="BF39" s="2"/>
    </row>
    <row r="40" spans="1:58" ht="12.75" customHeight="1">
      <c r="A40" s="52">
        <v>4</v>
      </c>
      <c r="B40" s="53" t="s">
        <v>15</v>
      </c>
      <c r="C40" s="54">
        <v>0.7</v>
      </c>
      <c r="D40" s="55">
        <v>6</v>
      </c>
      <c r="E40" s="56">
        <v>4</v>
      </c>
      <c r="F40" s="56"/>
      <c r="G40" s="7"/>
      <c r="H40" s="32"/>
      <c r="I40" s="31" t="e">
        <f t="shared" si="12"/>
        <v>#REF!</v>
      </c>
      <c r="J40" s="32" t="e">
        <f t="shared" si="13"/>
        <v>#REF!</v>
      </c>
      <c r="K40" s="31"/>
      <c r="L40" s="3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40">
        <v>3</v>
      </c>
      <c r="AD40" s="41" t="s">
        <v>37</v>
      </c>
      <c r="AE40" s="42">
        <v>0.65</v>
      </c>
      <c r="AF40" s="43">
        <v>8</v>
      </c>
      <c r="AG40" s="43">
        <v>4</v>
      </c>
      <c r="AH40" s="43"/>
      <c r="AI40" s="1"/>
      <c r="AJ40" s="74">
        <v>2</v>
      </c>
      <c r="AK40" s="75" t="s">
        <v>52</v>
      </c>
      <c r="AL40" s="76">
        <v>0.5</v>
      </c>
      <c r="AM40" s="56">
        <v>4</v>
      </c>
      <c r="AN40" s="56">
        <v>1</v>
      </c>
      <c r="AO40" s="56"/>
      <c r="AP40" s="1"/>
      <c r="AQ40" s="34"/>
      <c r="AR40" s="35"/>
      <c r="AS40" s="36">
        <v>0.7</v>
      </c>
      <c r="AT40" s="39">
        <v>4</v>
      </c>
      <c r="AU40" s="37">
        <v>4</v>
      </c>
      <c r="AV40" s="37">
        <f>Max!$B$4*AS40</f>
        <v>70</v>
      </c>
      <c r="AW40" s="1"/>
      <c r="AX40" s="2"/>
      <c r="AY40" s="2"/>
      <c r="AZ40" s="2"/>
      <c r="BA40" s="2"/>
      <c r="BB40" s="2"/>
      <c r="BC40" s="2"/>
      <c r="BD40" s="2"/>
      <c r="BE40" s="2"/>
      <c r="BF40" s="2"/>
    </row>
    <row r="41" spans="1:58" ht="12.75" customHeight="1">
      <c r="A41" s="44">
        <v>5</v>
      </c>
      <c r="B41" s="45" t="s">
        <v>33</v>
      </c>
      <c r="C41" s="58">
        <v>0.75</v>
      </c>
      <c r="D41" s="59">
        <v>5</v>
      </c>
      <c r="E41" s="48">
        <v>5</v>
      </c>
      <c r="F41" s="48"/>
      <c r="G41" s="7"/>
      <c r="H41" s="32"/>
      <c r="I41" s="31" t="e">
        <f t="shared" si="12"/>
        <v>#REF!</v>
      </c>
      <c r="J41" s="32" t="e">
        <f t="shared" si="13"/>
        <v>#REF!</v>
      </c>
      <c r="K41" s="31"/>
      <c r="L41" s="3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52">
        <v>4</v>
      </c>
      <c r="AD41" s="53" t="s">
        <v>15</v>
      </c>
      <c r="AE41" s="54">
        <v>0.65</v>
      </c>
      <c r="AF41" s="55">
        <v>8</v>
      </c>
      <c r="AG41" s="56">
        <v>4</v>
      </c>
      <c r="AH41" s="56"/>
      <c r="AI41" s="1"/>
      <c r="AJ41" s="77"/>
      <c r="AK41" s="77"/>
      <c r="AL41" s="76">
        <v>0.6</v>
      </c>
      <c r="AM41" s="56">
        <v>4</v>
      </c>
      <c r="AN41" s="56">
        <v>1</v>
      </c>
      <c r="AO41" s="77"/>
      <c r="AP41" s="1"/>
      <c r="AQ41" s="40">
        <v>3</v>
      </c>
      <c r="AR41" s="45" t="s">
        <v>15</v>
      </c>
      <c r="AS41" s="42">
        <v>0.65</v>
      </c>
      <c r="AT41" s="43">
        <v>8</v>
      </c>
      <c r="AU41" s="43">
        <v>4</v>
      </c>
      <c r="AV41" s="43"/>
      <c r="AW41" s="1"/>
      <c r="AX41" s="2"/>
      <c r="AY41" s="2"/>
      <c r="AZ41" s="2"/>
      <c r="BA41" s="2"/>
      <c r="BB41" s="2"/>
      <c r="BC41" s="2"/>
      <c r="BD41" s="2"/>
      <c r="BE41" s="2"/>
      <c r="BF41" s="2"/>
    </row>
    <row r="42" spans="1:58" ht="12.75" customHeight="1">
      <c r="A42" s="16"/>
      <c r="B42" s="41"/>
      <c r="C42" s="21"/>
      <c r="D42" s="15"/>
      <c r="E42" s="7"/>
      <c r="F42" s="7"/>
      <c r="G42" s="7"/>
      <c r="H42" s="32"/>
      <c r="I42" s="31" t="e">
        <f t="shared" si="12"/>
        <v>#REF!</v>
      </c>
      <c r="J42" s="32" t="e">
        <f t="shared" si="13"/>
        <v>#REF!</v>
      </c>
      <c r="K42" s="31"/>
      <c r="L42" s="3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40">
        <v>5</v>
      </c>
      <c r="AD42" s="49" t="s">
        <v>44</v>
      </c>
      <c r="AE42" s="42">
        <v>0.65</v>
      </c>
      <c r="AF42" s="57">
        <v>8</v>
      </c>
      <c r="AG42" s="43">
        <v>4</v>
      </c>
      <c r="AH42" s="43"/>
      <c r="AI42" s="1"/>
      <c r="AJ42" s="77"/>
      <c r="AK42" s="77"/>
      <c r="AL42" s="58">
        <v>0.7</v>
      </c>
      <c r="AM42" s="48">
        <v>4</v>
      </c>
      <c r="AN42" s="48">
        <v>4</v>
      </c>
      <c r="AO42" s="77"/>
      <c r="AP42" s="1"/>
      <c r="AQ42" s="44">
        <v>4</v>
      </c>
      <c r="AR42" s="45" t="s">
        <v>33</v>
      </c>
      <c r="AS42" s="58">
        <v>0.75</v>
      </c>
      <c r="AT42" s="48">
        <v>5</v>
      </c>
      <c r="AU42" s="48">
        <v>4</v>
      </c>
      <c r="AV42" s="48"/>
      <c r="AW42" s="1"/>
      <c r="AX42" s="2"/>
      <c r="AY42" s="2"/>
      <c r="AZ42" s="2"/>
      <c r="BA42" s="2"/>
      <c r="BB42" s="2"/>
      <c r="BC42" s="2"/>
      <c r="BD42" s="2"/>
      <c r="BE42" s="2"/>
      <c r="BF42" s="2"/>
    </row>
    <row r="43" spans="1:58" ht="12.75" customHeight="1">
      <c r="A43" s="16"/>
      <c r="B43" s="41"/>
      <c r="C43" s="21"/>
      <c r="D43" s="15"/>
      <c r="E43" s="7"/>
      <c r="F43" s="7"/>
      <c r="G43" s="7"/>
      <c r="H43" s="32"/>
      <c r="I43" s="31">
        <f t="shared" ref="I43:I45" si="14">D41*E41</f>
        <v>25</v>
      </c>
      <c r="J43" s="32">
        <f t="shared" ref="J43:J45" si="15">F41*I43</f>
        <v>0</v>
      </c>
      <c r="K43" s="31"/>
      <c r="L43" s="3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52">
        <v>3</v>
      </c>
      <c r="AK43" s="75" t="s">
        <v>32</v>
      </c>
      <c r="AL43" s="54">
        <v>0.65</v>
      </c>
      <c r="AM43" s="56">
        <v>8</v>
      </c>
      <c r="AN43" s="56">
        <v>4</v>
      </c>
      <c r="AO43" s="56"/>
      <c r="AP43" s="1"/>
      <c r="AQ43" s="1"/>
      <c r="AR43" s="1"/>
      <c r="AS43" s="1"/>
      <c r="AT43" s="1"/>
      <c r="AU43" s="1"/>
      <c r="AV43" s="1"/>
      <c r="AW43" s="1"/>
      <c r="AX43" s="2"/>
      <c r="AY43" s="2"/>
      <c r="AZ43" s="2"/>
      <c r="BA43" s="2"/>
      <c r="BB43" s="2"/>
      <c r="BC43" s="2"/>
      <c r="BD43" s="2"/>
      <c r="BE43" s="2"/>
      <c r="BF43" s="2"/>
    </row>
    <row r="44" spans="1:58" ht="12.75" customHeight="1">
      <c r="A44" s="1"/>
      <c r="B44" s="1"/>
      <c r="C44" s="1"/>
      <c r="D44" s="1"/>
      <c r="E44" s="1"/>
      <c r="F44" s="1"/>
      <c r="G44" s="31"/>
      <c r="H44" s="32"/>
      <c r="I44" s="31">
        <f t="shared" si="14"/>
        <v>0</v>
      </c>
      <c r="J44" s="32">
        <f t="shared" si="15"/>
        <v>0</v>
      </c>
      <c r="K44" s="31"/>
      <c r="L44" s="3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44">
        <v>4</v>
      </c>
      <c r="AK44" s="45" t="s">
        <v>15</v>
      </c>
      <c r="AL44" s="58">
        <v>0.65</v>
      </c>
      <c r="AM44" s="59">
        <v>8</v>
      </c>
      <c r="AN44" s="48">
        <v>4</v>
      </c>
      <c r="AO44" s="48"/>
      <c r="AP44" s="1"/>
      <c r="AQ44" s="1"/>
      <c r="AR44" s="1"/>
      <c r="AS44" s="1"/>
      <c r="AT44" s="1"/>
      <c r="AU44" s="1"/>
      <c r="AV44" s="1"/>
      <c r="AW44" s="1"/>
      <c r="AX44" s="2"/>
      <c r="AY44" s="2"/>
      <c r="AZ44" s="2"/>
      <c r="BA44" s="2"/>
      <c r="BB44" s="2"/>
      <c r="BC44" s="2"/>
      <c r="BD44" s="2"/>
      <c r="BE44" s="2"/>
      <c r="BF44" s="2"/>
    </row>
    <row r="45" spans="1:58" ht="12.75" customHeight="1">
      <c r="A45" s="1"/>
      <c r="B45" s="1"/>
      <c r="C45" s="1"/>
      <c r="D45" s="1"/>
      <c r="E45" s="1"/>
      <c r="F45" s="1"/>
      <c r="G45" s="31"/>
      <c r="H45" s="32"/>
      <c r="I45" s="31">
        <f t="shared" si="14"/>
        <v>0</v>
      </c>
      <c r="J45" s="32">
        <f t="shared" si="15"/>
        <v>0</v>
      </c>
      <c r="K45" s="31"/>
      <c r="L45" s="3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2"/>
      <c r="AY45" s="2"/>
      <c r="AZ45" s="2"/>
      <c r="BA45" s="2"/>
      <c r="BB45" s="2"/>
      <c r="BC45" s="2"/>
      <c r="BD45" s="2"/>
      <c r="BE45" s="2"/>
      <c r="BF45" s="2"/>
    </row>
    <row r="46" spans="1:58" ht="12.75" customHeight="1">
      <c r="A46" s="1"/>
      <c r="B46" s="1"/>
      <c r="C46" s="1"/>
      <c r="D46" s="1"/>
      <c r="E46" s="1"/>
      <c r="F46" s="1"/>
      <c r="G46" s="31">
        <f t="shared" ref="G46:G48" si="16">D31*E31</f>
        <v>5</v>
      </c>
      <c r="H46" s="32">
        <f t="shared" ref="H46:H48" si="17">F31*G46</f>
        <v>250</v>
      </c>
      <c r="I46" s="31"/>
      <c r="J46" s="32"/>
      <c r="K46" s="31"/>
      <c r="L46" s="33"/>
      <c r="M46" s="3">
        <f>G46</f>
        <v>5</v>
      </c>
      <c r="N46" s="3">
        <f>G47</f>
        <v>4</v>
      </c>
      <c r="O46" s="3" t="e">
        <f>G48+G49</f>
        <v>#REF!</v>
      </c>
      <c r="P46" s="1">
        <v>0</v>
      </c>
      <c r="Q46" s="1">
        <v>0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2"/>
      <c r="AY46" s="2"/>
      <c r="AZ46" s="2"/>
      <c r="BA46" s="2"/>
      <c r="BB46" s="2"/>
      <c r="BC46" s="2"/>
      <c r="BD46" s="2"/>
      <c r="BE46" s="2"/>
      <c r="BF46" s="2"/>
    </row>
    <row r="47" spans="1:58" ht="12.75" customHeight="1">
      <c r="A47" s="1"/>
      <c r="B47" s="1"/>
      <c r="C47" s="1"/>
      <c r="D47" s="1"/>
      <c r="E47" s="1"/>
      <c r="F47" s="1"/>
      <c r="G47" s="31">
        <f t="shared" si="16"/>
        <v>4</v>
      </c>
      <c r="H47" s="32">
        <f t="shared" si="17"/>
        <v>240</v>
      </c>
      <c r="I47" s="31"/>
      <c r="J47" s="32"/>
      <c r="K47" s="31"/>
      <c r="L47" s="3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2"/>
      <c r="AY47" s="2"/>
      <c r="AZ47" s="2"/>
      <c r="BA47" s="2"/>
      <c r="BB47" s="2"/>
      <c r="BC47" s="2"/>
      <c r="BD47" s="2"/>
      <c r="BE47" s="2"/>
      <c r="BF47" s="2"/>
    </row>
    <row r="48" spans="1:58" ht="12.75" customHeight="1">
      <c r="A48" s="1"/>
      <c r="B48" s="1"/>
      <c r="C48" s="1"/>
      <c r="D48" s="1"/>
      <c r="E48" s="1"/>
      <c r="F48" s="1"/>
      <c r="G48" s="31">
        <f t="shared" si="16"/>
        <v>3</v>
      </c>
      <c r="H48" s="32">
        <f t="shared" si="17"/>
        <v>210</v>
      </c>
      <c r="I48" s="31"/>
      <c r="J48" s="32"/>
      <c r="K48" s="31"/>
      <c r="L48" s="3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2"/>
      <c r="AY48" s="2"/>
      <c r="AZ48" s="2"/>
      <c r="BA48" s="2"/>
      <c r="BB48" s="2"/>
      <c r="BC48" s="2"/>
      <c r="BD48" s="2"/>
      <c r="BE48" s="2"/>
      <c r="BF48" s="2"/>
    </row>
    <row r="49" spans="1:58" ht="12.75" customHeight="1">
      <c r="A49" s="1"/>
      <c r="B49" s="1"/>
      <c r="C49" s="1"/>
      <c r="D49" s="1"/>
      <c r="E49" s="1"/>
      <c r="F49" s="1"/>
      <c r="G49" s="31" t="e">
        <f>#REF!*#REF!</f>
        <v>#REF!</v>
      </c>
      <c r="H49" s="32" t="e">
        <f>#REF!*G49</f>
        <v>#REF!</v>
      </c>
      <c r="I49" s="31"/>
      <c r="J49" s="32"/>
      <c r="K49" s="31"/>
      <c r="L49" s="3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2"/>
      <c r="AY49" s="2"/>
      <c r="AZ49" s="2"/>
      <c r="BA49" s="2"/>
      <c r="BB49" s="2"/>
      <c r="BC49" s="2"/>
      <c r="BD49" s="2"/>
      <c r="BE49" s="2"/>
      <c r="BF49" s="2"/>
    </row>
    <row r="50" spans="1:58" ht="12.75" customHeight="1">
      <c r="A50" s="1"/>
      <c r="B50" s="1"/>
      <c r="C50" s="1"/>
      <c r="D50" s="1"/>
      <c r="E50" s="1"/>
      <c r="F50" s="1"/>
      <c r="G50" s="31"/>
      <c r="H50" s="32"/>
      <c r="I50" s="31"/>
      <c r="J50" s="32"/>
      <c r="K50" s="31"/>
      <c r="L50" s="3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2"/>
      <c r="AY50" s="2"/>
      <c r="AZ50" s="2"/>
      <c r="BA50" s="2"/>
      <c r="BB50" s="2"/>
      <c r="BC50" s="2"/>
      <c r="BD50" s="2"/>
      <c r="BE50" s="2"/>
      <c r="BF50" s="2"/>
    </row>
    <row r="51" spans="1:58" ht="12.75" customHeight="1">
      <c r="A51" s="1"/>
      <c r="B51" s="1"/>
      <c r="C51" s="1"/>
      <c r="D51" s="1"/>
      <c r="E51" s="1"/>
      <c r="F51" s="1"/>
      <c r="G51" s="31"/>
      <c r="H51" s="32"/>
      <c r="I51" s="31"/>
      <c r="J51" s="32"/>
      <c r="K51" s="31"/>
      <c r="L51" s="3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2"/>
      <c r="AY51" s="2"/>
      <c r="AZ51" s="2"/>
      <c r="BA51" s="2"/>
      <c r="BB51" s="2"/>
      <c r="BC51" s="2"/>
      <c r="BD51" s="2"/>
      <c r="BE51" s="2"/>
      <c r="BF51" s="2"/>
    </row>
    <row r="52" spans="1:58" ht="12.75" customHeight="1">
      <c r="A52" s="1"/>
      <c r="B52" s="1"/>
      <c r="C52" s="1"/>
      <c r="D52" s="1"/>
      <c r="E52" s="1"/>
      <c r="F52" s="1"/>
      <c r="G52" s="31"/>
      <c r="H52" s="32"/>
      <c r="I52" s="31"/>
      <c r="J52" s="32"/>
      <c r="K52" s="31"/>
      <c r="L52" s="3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2"/>
      <c r="AY52" s="2"/>
      <c r="AZ52" s="2"/>
      <c r="BA52" s="2"/>
      <c r="BB52" s="2"/>
      <c r="BC52" s="2"/>
      <c r="BD52" s="2"/>
      <c r="BE52" s="2"/>
      <c r="BF52" s="2"/>
    </row>
    <row r="53" spans="1:58" ht="12.75" customHeight="1">
      <c r="A53" s="16"/>
      <c r="B53" s="41"/>
      <c r="C53" s="21"/>
      <c r="D53" s="7"/>
      <c r="E53" s="7"/>
      <c r="F53" s="7"/>
      <c r="G53" s="7"/>
      <c r="H53" s="7"/>
      <c r="I53" s="7"/>
      <c r="J53" s="7"/>
      <c r="K53" s="7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2"/>
      <c r="AY53" s="2"/>
      <c r="AZ53" s="2"/>
      <c r="BA53" s="2"/>
      <c r="BB53" s="2"/>
      <c r="BC53" s="2"/>
      <c r="BD53" s="2"/>
      <c r="BE53" s="2"/>
      <c r="BF53" s="2"/>
    </row>
    <row r="54" spans="1:58" ht="12.75" customHeight="1">
      <c r="A54" s="1"/>
      <c r="B54" s="1"/>
      <c r="C54" s="1"/>
      <c r="D54" s="1"/>
      <c r="E54" s="1"/>
      <c r="F54" s="1"/>
      <c r="G54" s="78" t="e">
        <f t="shared" ref="G54:L54" si="18">SUM(G7:G52)</f>
        <v>#REF!</v>
      </c>
      <c r="H54" s="79" t="e">
        <f t="shared" si="18"/>
        <v>#REF!</v>
      </c>
      <c r="I54" s="78" t="e">
        <f t="shared" si="18"/>
        <v>#REF!</v>
      </c>
      <c r="J54" s="79" t="e">
        <f t="shared" si="18"/>
        <v>#REF!</v>
      </c>
      <c r="K54" s="78">
        <f t="shared" si="18"/>
        <v>63</v>
      </c>
      <c r="L54" s="79">
        <f t="shared" si="18"/>
        <v>1275</v>
      </c>
      <c r="M54" s="80">
        <f t="shared" ref="M54:Q54" si="19">SUM(M11:M53)</f>
        <v>9</v>
      </c>
      <c r="N54" s="80">
        <f t="shared" si="19"/>
        <v>7</v>
      </c>
      <c r="O54" s="80" t="e">
        <f t="shared" si="19"/>
        <v>#REF!</v>
      </c>
      <c r="P54" s="16">
        <f t="shared" si="19"/>
        <v>0</v>
      </c>
      <c r="Q54" s="80">
        <f t="shared" si="19"/>
        <v>0</v>
      </c>
      <c r="R54" s="80" t="e">
        <f t="shared" ref="R54:V54" si="20">SUM(R7:R53)</f>
        <v>#REF!</v>
      </c>
      <c r="S54" s="80" t="e">
        <f t="shared" si="20"/>
        <v>#REF!</v>
      </c>
      <c r="T54" s="80" t="e">
        <f t="shared" si="20"/>
        <v>#REF!</v>
      </c>
      <c r="U54" s="16">
        <f t="shared" si="20"/>
        <v>0</v>
      </c>
      <c r="V54" s="16">
        <f t="shared" si="20"/>
        <v>0</v>
      </c>
      <c r="W54" s="80">
        <f t="shared" ref="W54:AA54" si="21">SUM(W21:W53)</f>
        <v>3</v>
      </c>
      <c r="X54" s="80">
        <f t="shared" si="21"/>
        <v>6</v>
      </c>
      <c r="Y54" s="80">
        <f t="shared" si="21"/>
        <v>24</v>
      </c>
      <c r="Z54" s="16">
        <f t="shared" si="21"/>
        <v>30</v>
      </c>
      <c r="AA54" s="16">
        <f t="shared" si="21"/>
        <v>0</v>
      </c>
      <c r="AB54" s="16"/>
      <c r="AC54" s="1"/>
      <c r="AD54" s="1"/>
      <c r="AE54" s="1"/>
      <c r="AF54" s="1"/>
      <c r="AG54" s="1"/>
      <c r="AH54" s="1"/>
      <c r="AI54" s="16"/>
      <c r="AJ54" s="16"/>
      <c r="AK54" s="41"/>
      <c r="AL54" s="22"/>
      <c r="AM54" s="14"/>
      <c r="AN54" s="14"/>
      <c r="AO54" s="14"/>
      <c r="AP54" s="16"/>
      <c r="AQ54" s="16"/>
      <c r="AR54" s="16"/>
      <c r="AS54" s="16"/>
      <c r="AT54" s="16"/>
      <c r="AU54" s="16"/>
      <c r="AV54" s="16"/>
      <c r="AW54" s="1"/>
      <c r="AX54" s="2"/>
      <c r="AY54" s="2"/>
      <c r="AZ54" s="2"/>
      <c r="BA54" s="2"/>
      <c r="BB54" s="2"/>
      <c r="BC54" s="2"/>
      <c r="BD54" s="2"/>
      <c r="BE54" s="2"/>
      <c r="BF54" s="2"/>
    </row>
    <row r="55" spans="1:58" ht="12.75" customHeight="1">
      <c r="A55" s="1"/>
      <c r="B55" s="1"/>
      <c r="C55" s="1"/>
      <c r="D55" s="1"/>
      <c r="E55" s="1"/>
      <c r="F55" s="1"/>
      <c r="G55" s="31"/>
      <c r="H55" s="32"/>
      <c r="I55" s="31"/>
      <c r="J55" s="32"/>
      <c r="K55" s="31"/>
      <c r="L55" s="33"/>
      <c r="M55" s="1"/>
      <c r="N55" s="1"/>
      <c r="O55" s="1"/>
      <c r="P55" s="1"/>
      <c r="Q55" s="1"/>
      <c r="R55" s="3"/>
      <c r="S55" s="3"/>
      <c r="T55" s="3"/>
      <c r="U55" s="1"/>
      <c r="V55" s="3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6"/>
      <c r="AK55" s="19"/>
      <c r="AL55" s="22"/>
      <c r="AM55" s="14"/>
      <c r="AN55" s="14"/>
      <c r="AO55" s="14"/>
      <c r="AP55" s="1"/>
      <c r="AQ55" s="1"/>
      <c r="AR55" s="1"/>
      <c r="AS55" s="1"/>
      <c r="AT55" s="1"/>
      <c r="AU55" s="1"/>
      <c r="AV55" s="1"/>
      <c r="AW55" s="1"/>
      <c r="AX55" s="2"/>
      <c r="AY55" s="2"/>
      <c r="AZ55" s="2"/>
      <c r="BA55" s="2"/>
      <c r="BB55" s="2"/>
      <c r="BC55" s="2"/>
      <c r="BD55" s="2"/>
      <c r="BE55" s="2"/>
      <c r="BF55" s="2"/>
    </row>
    <row r="56" spans="1:58" ht="12.75" customHeight="1">
      <c r="A56" s="1"/>
      <c r="B56" s="1"/>
      <c r="C56" s="1"/>
      <c r="D56" s="1"/>
      <c r="E56" s="1"/>
      <c r="F56" s="1"/>
      <c r="G56" s="31"/>
      <c r="H56" s="32"/>
      <c r="I56" s="31"/>
      <c r="J56" s="32"/>
      <c r="K56" s="31"/>
      <c r="L56" s="3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2"/>
      <c r="AY56" s="2"/>
      <c r="AZ56" s="2"/>
      <c r="BA56" s="2"/>
      <c r="BB56" s="2"/>
      <c r="BC56" s="2"/>
      <c r="BD56" s="2"/>
      <c r="BE56" s="2"/>
      <c r="BF56" s="2"/>
    </row>
    <row r="57" spans="1:58" ht="12.75" customHeight="1">
      <c r="A57" s="1"/>
      <c r="B57" s="1"/>
      <c r="C57" s="1"/>
      <c r="D57" s="1"/>
      <c r="E57" s="1"/>
      <c r="F57" s="1"/>
      <c r="G57" s="31">
        <f t="shared" ref="G57:G60" si="22">AF7*AG7</f>
        <v>5</v>
      </c>
      <c r="H57" s="32">
        <f t="shared" ref="H57:H60" si="23">AH7*G57</f>
        <v>250</v>
      </c>
      <c r="I57" s="31"/>
      <c r="J57" s="32"/>
      <c r="K57" s="31"/>
      <c r="L57" s="33"/>
      <c r="M57" s="3">
        <f>G57</f>
        <v>5</v>
      </c>
      <c r="N57" s="3">
        <f>G58</f>
        <v>4</v>
      </c>
      <c r="O57" s="3">
        <f>G59</f>
        <v>3</v>
      </c>
      <c r="P57" s="3">
        <f>G60</f>
        <v>8</v>
      </c>
      <c r="Q57" s="1">
        <v>0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2"/>
      <c r="AY57" s="2"/>
      <c r="AZ57" s="2"/>
      <c r="BA57" s="2"/>
      <c r="BB57" s="2"/>
      <c r="BC57" s="2"/>
      <c r="BD57" s="2"/>
      <c r="BE57" s="2"/>
      <c r="BF57" s="2"/>
    </row>
    <row r="58" spans="1:58" ht="12.75" customHeight="1">
      <c r="A58" s="1"/>
      <c r="B58" s="1"/>
      <c r="C58" s="1"/>
      <c r="D58" s="1"/>
      <c r="E58" s="1"/>
      <c r="F58" s="1"/>
      <c r="G58" s="31">
        <f t="shared" si="22"/>
        <v>4</v>
      </c>
      <c r="H58" s="32">
        <f t="shared" si="23"/>
        <v>240</v>
      </c>
      <c r="I58" s="31"/>
      <c r="J58" s="32"/>
      <c r="K58" s="31"/>
      <c r="L58" s="3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2"/>
      <c r="AY58" s="2"/>
      <c r="AZ58" s="2"/>
      <c r="BA58" s="2"/>
      <c r="BB58" s="2"/>
      <c r="BC58" s="2"/>
      <c r="BD58" s="2"/>
      <c r="BE58" s="2"/>
      <c r="BF58" s="2"/>
    </row>
    <row r="59" spans="1:58" ht="12.75" customHeight="1">
      <c r="A59" s="1"/>
      <c r="B59" s="1"/>
      <c r="C59" s="1"/>
      <c r="D59" s="1"/>
      <c r="E59" s="1"/>
      <c r="F59" s="1"/>
      <c r="G59" s="31">
        <f t="shared" si="22"/>
        <v>3</v>
      </c>
      <c r="H59" s="32">
        <f t="shared" si="23"/>
        <v>210</v>
      </c>
      <c r="I59" s="31"/>
      <c r="J59" s="32"/>
      <c r="K59" s="31"/>
      <c r="L59" s="3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2"/>
      <c r="AY59" s="2"/>
      <c r="AZ59" s="2"/>
      <c r="BA59" s="2"/>
      <c r="BB59" s="2"/>
      <c r="BC59" s="2"/>
      <c r="BD59" s="2"/>
      <c r="BE59" s="2"/>
      <c r="BF59" s="2"/>
    </row>
    <row r="60" spans="1:58" ht="12.75" customHeight="1">
      <c r="A60" s="1"/>
      <c r="B60" s="1"/>
      <c r="C60" s="1"/>
      <c r="D60" s="1"/>
      <c r="E60" s="1"/>
      <c r="F60" s="1"/>
      <c r="G60" s="31">
        <f t="shared" si="22"/>
        <v>8</v>
      </c>
      <c r="H60" s="32">
        <f t="shared" si="23"/>
        <v>640</v>
      </c>
      <c r="I60" s="31"/>
      <c r="J60" s="32"/>
      <c r="K60" s="31"/>
      <c r="L60" s="3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2"/>
      <c r="AY60" s="2"/>
      <c r="AZ60" s="2"/>
      <c r="BA60" s="2"/>
      <c r="BB60" s="2"/>
      <c r="BC60" s="2"/>
      <c r="BD60" s="2"/>
      <c r="BE60" s="2"/>
      <c r="BF60" s="2"/>
    </row>
    <row r="61" spans="1:58" ht="12.75" customHeight="1">
      <c r="A61" s="1"/>
      <c r="B61" s="1"/>
      <c r="C61" s="1"/>
      <c r="D61" s="1"/>
      <c r="E61" s="1"/>
      <c r="F61" s="1"/>
      <c r="G61" s="31"/>
      <c r="H61" s="32"/>
      <c r="I61" s="31">
        <f t="shared" ref="I61:I64" si="24">AF11*AG11</f>
        <v>5</v>
      </c>
      <c r="J61" s="32">
        <f t="shared" ref="J61:J64" si="25">AH11*I61</f>
        <v>250</v>
      </c>
      <c r="K61" s="31"/>
      <c r="L61" s="33"/>
      <c r="M61" s="1"/>
      <c r="N61" s="1"/>
      <c r="O61" s="1"/>
      <c r="P61" s="1"/>
      <c r="Q61" s="1"/>
      <c r="R61" s="3">
        <f>I61</f>
        <v>5</v>
      </c>
      <c r="S61" s="3">
        <f>I62</f>
        <v>4</v>
      </c>
      <c r="T61" s="3">
        <f>I63</f>
        <v>3</v>
      </c>
      <c r="U61" s="3">
        <f>I64</f>
        <v>15</v>
      </c>
      <c r="V61" s="1">
        <v>0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2"/>
      <c r="AY61" s="2"/>
      <c r="AZ61" s="2"/>
      <c r="BA61" s="2"/>
      <c r="BB61" s="2"/>
      <c r="BC61" s="2"/>
      <c r="BD61" s="2"/>
      <c r="BE61" s="2"/>
      <c r="BF61" s="2"/>
    </row>
    <row r="62" spans="1:58" ht="12.75" customHeight="1">
      <c r="A62" s="1"/>
      <c r="B62" s="1"/>
      <c r="C62" s="1"/>
      <c r="D62" s="1"/>
      <c r="E62" s="1"/>
      <c r="F62" s="1"/>
      <c r="G62" s="31"/>
      <c r="H62" s="32"/>
      <c r="I62" s="31">
        <f t="shared" si="24"/>
        <v>4</v>
      </c>
      <c r="J62" s="32">
        <f t="shared" si="25"/>
        <v>240</v>
      </c>
      <c r="K62" s="31"/>
      <c r="L62" s="3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2"/>
      <c r="AY62" s="2"/>
      <c r="AZ62" s="2"/>
      <c r="BA62" s="2"/>
      <c r="BB62" s="2"/>
      <c r="BC62" s="2"/>
      <c r="BD62" s="2"/>
      <c r="BE62" s="2"/>
      <c r="BF62" s="2"/>
    </row>
    <row r="63" spans="1:58" ht="12.75" customHeight="1">
      <c r="A63" s="1"/>
      <c r="B63" s="1"/>
      <c r="C63" s="1"/>
      <c r="D63" s="1"/>
      <c r="E63" s="1"/>
      <c r="F63" s="1"/>
      <c r="G63" s="31"/>
      <c r="H63" s="32"/>
      <c r="I63" s="31">
        <f t="shared" si="24"/>
        <v>3</v>
      </c>
      <c r="J63" s="32">
        <f t="shared" si="25"/>
        <v>210</v>
      </c>
      <c r="K63" s="31"/>
      <c r="L63" s="3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2"/>
      <c r="AY63" s="2"/>
      <c r="AZ63" s="2"/>
      <c r="BA63" s="2"/>
      <c r="BB63" s="2"/>
      <c r="BC63" s="2"/>
      <c r="BD63" s="2"/>
      <c r="BE63" s="2"/>
      <c r="BF63" s="2"/>
    </row>
    <row r="64" spans="1:58" ht="12.75" customHeight="1">
      <c r="A64" s="1"/>
      <c r="B64" s="1"/>
      <c r="C64" s="1"/>
      <c r="D64" s="1"/>
      <c r="E64" s="1"/>
      <c r="F64" s="1"/>
      <c r="G64" s="31"/>
      <c r="H64" s="32"/>
      <c r="I64" s="31">
        <f t="shared" si="24"/>
        <v>15</v>
      </c>
      <c r="J64" s="32">
        <f t="shared" si="25"/>
        <v>1200</v>
      </c>
      <c r="K64" s="31"/>
      <c r="L64" s="3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2"/>
      <c r="AY64" s="2"/>
      <c r="AZ64" s="2"/>
      <c r="BA64" s="2"/>
      <c r="BB64" s="2"/>
      <c r="BC64" s="2"/>
      <c r="BD64" s="2"/>
      <c r="BE64" s="2"/>
      <c r="BF64" s="2"/>
    </row>
    <row r="65" spans="1:58" ht="12.75" customHeight="1">
      <c r="A65" s="1"/>
      <c r="B65" s="1"/>
      <c r="C65" s="1"/>
      <c r="D65" s="1"/>
      <c r="E65" s="1"/>
      <c r="F65" s="1"/>
      <c r="G65" s="31" t="e">
        <f t="shared" ref="G65:G67" si="26">#REF!*#REF!</f>
        <v>#REF!</v>
      </c>
      <c r="H65" s="32" t="e">
        <f t="shared" ref="H65:H67" si="27">#REF!*G65</f>
        <v>#REF!</v>
      </c>
      <c r="I65" s="31"/>
      <c r="J65" s="32"/>
      <c r="K65" s="31"/>
      <c r="L65" s="33"/>
      <c r="M65" s="3" t="e">
        <f>G65</f>
        <v>#REF!</v>
      </c>
      <c r="N65" s="3" t="e">
        <f>G66</f>
        <v>#REF!</v>
      </c>
      <c r="O65" s="3" t="e">
        <f>G67</f>
        <v>#REF!</v>
      </c>
      <c r="P65" s="1">
        <v>0</v>
      </c>
      <c r="Q65" s="1">
        <v>0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2"/>
      <c r="AY65" s="2"/>
      <c r="AZ65" s="2"/>
      <c r="BA65" s="2"/>
      <c r="BB65" s="2"/>
      <c r="BC65" s="2"/>
      <c r="BD65" s="2"/>
      <c r="BE65" s="2"/>
      <c r="BF65" s="2"/>
    </row>
    <row r="66" spans="1:58" ht="12.75" customHeight="1">
      <c r="A66" s="1"/>
      <c r="B66" s="1"/>
      <c r="C66" s="1"/>
      <c r="D66" s="1"/>
      <c r="E66" s="1"/>
      <c r="F66" s="1"/>
      <c r="G66" s="31" t="e">
        <f t="shared" si="26"/>
        <v>#REF!</v>
      </c>
      <c r="H66" s="32" t="e">
        <f t="shared" si="27"/>
        <v>#REF!</v>
      </c>
      <c r="I66" s="31"/>
      <c r="J66" s="32"/>
      <c r="K66" s="31"/>
      <c r="L66" s="3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2"/>
      <c r="AY66" s="2"/>
      <c r="AZ66" s="2"/>
      <c r="BA66" s="2"/>
      <c r="BB66" s="2"/>
      <c r="BC66" s="2"/>
      <c r="BD66" s="2"/>
      <c r="BE66" s="2"/>
      <c r="BF66" s="2"/>
    </row>
    <row r="67" spans="1:58" ht="12.75" customHeight="1">
      <c r="A67" s="1"/>
      <c r="B67" s="1"/>
      <c r="C67" s="1"/>
      <c r="D67" s="1"/>
      <c r="E67" s="1"/>
      <c r="F67" s="1"/>
      <c r="G67" s="31" t="e">
        <f t="shared" si="26"/>
        <v>#REF!</v>
      </c>
      <c r="H67" s="32" t="e">
        <f t="shared" si="27"/>
        <v>#REF!</v>
      </c>
      <c r="I67" s="31"/>
      <c r="J67" s="32"/>
      <c r="K67" s="31"/>
      <c r="L67" s="3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2"/>
      <c r="AY67" s="2"/>
      <c r="AZ67" s="2"/>
      <c r="BA67" s="2"/>
      <c r="BB67" s="2"/>
      <c r="BC67" s="2"/>
      <c r="BD67" s="2"/>
      <c r="BE67" s="2"/>
      <c r="BF67" s="2"/>
    </row>
    <row r="68" spans="1:58" ht="12.75" customHeight="1">
      <c r="A68" s="1"/>
      <c r="B68" s="1"/>
      <c r="C68" s="1"/>
      <c r="D68" s="1"/>
      <c r="E68" s="1"/>
      <c r="F68" s="1"/>
      <c r="G68" s="31"/>
      <c r="H68" s="32"/>
      <c r="I68" s="31"/>
      <c r="J68" s="32"/>
      <c r="K68" s="31"/>
      <c r="L68" s="3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2"/>
      <c r="AY68" s="2"/>
      <c r="AZ68" s="2"/>
      <c r="BA68" s="2"/>
      <c r="BB68" s="2"/>
      <c r="BC68" s="2"/>
      <c r="BD68" s="2"/>
      <c r="BE68" s="2"/>
      <c r="BF68" s="2"/>
    </row>
    <row r="69" spans="1:58" ht="12.75" customHeight="1">
      <c r="A69" s="1"/>
      <c r="B69" s="1"/>
      <c r="C69" s="1"/>
      <c r="D69" s="1"/>
      <c r="E69" s="1"/>
      <c r="F69" s="1"/>
      <c r="G69" s="31"/>
      <c r="H69" s="32"/>
      <c r="I69" s="31"/>
      <c r="J69" s="32"/>
      <c r="K69" s="31"/>
      <c r="L69" s="3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2"/>
      <c r="AY69" s="2"/>
      <c r="AZ69" s="2"/>
      <c r="BA69" s="2"/>
      <c r="BB69" s="2"/>
      <c r="BC69" s="2"/>
      <c r="BD69" s="2"/>
      <c r="BE69" s="2"/>
      <c r="BF69" s="2"/>
    </row>
    <row r="70" spans="1:58" ht="12.75" customHeight="1">
      <c r="A70" s="1"/>
      <c r="B70" s="1"/>
      <c r="C70" s="1"/>
      <c r="D70" s="1"/>
      <c r="E70" s="1"/>
      <c r="F70" s="1"/>
      <c r="G70" s="31"/>
      <c r="H70" s="32"/>
      <c r="I70" s="31"/>
      <c r="J70" s="32"/>
      <c r="K70" s="31"/>
      <c r="L70" s="3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2"/>
      <c r="AY70" s="2"/>
      <c r="AZ70" s="2"/>
      <c r="BA70" s="2"/>
      <c r="BB70" s="2"/>
      <c r="BC70" s="2"/>
      <c r="BD70" s="2"/>
      <c r="BE70" s="2"/>
      <c r="BF70" s="2"/>
    </row>
    <row r="71" spans="1:58" ht="12.75" customHeight="1">
      <c r="A71" s="1"/>
      <c r="B71" s="1"/>
      <c r="C71" s="1"/>
      <c r="D71" s="1"/>
      <c r="E71" s="1"/>
      <c r="F71" s="1"/>
      <c r="G71" s="31"/>
      <c r="H71" s="32"/>
      <c r="I71" s="31"/>
      <c r="J71" s="32"/>
      <c r="K71" s="31"/>
      <c r="L71" s="3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2"/>
      <c r="AY71" s="2"/>
      <c r="AZ71" s="2"/>
      <c r="BA71" s="2"/>
      <c r="BB71" s="2"/>
      <c r="BC71" s="2"/>
      <c r="BD71" s="2"/>
      <c r="BE71" s="2"/>
      <c r="BF71" s="2"/>
    </row>
    <row r="72" spans="1:58" ht="12.75" customHeight="1">
      <c r="A72" s="1"/>
      <c r="B72" s="1"/>
      <c r="C72" s="1"/>
      <c r="D72" s="1"/>
      <c r="E72" s="1"/>
      <c r="F72" s="1"/>
      <c r="G72" s="31"/>
      <c r="H72" s="32"/>
      <c r="I72" s="31"/>
      <c r="J72" s="32"/>
      <c r="K72" s="31"/>
      <c r="L72" s="3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2"/>
      <c r="AY72" s="2"/>
      <c r="AZ72" s="2"/>
      <c r="BA72" s="2"/>
      <c r="BB72" s="2"/>
      <c r="BC72" s="2"/>
      <c r="BD72" s="2"/>
      <c r="BE72" s="2"/>
      <c r="BF72" s="2"/>
    </row>
    <row r="73" spans="1:58" ht="12.75" customHeight="1">
      <c r="A73" s="16"/>
      <c r="B73" s="41"/>
      <c r="C73" s="21"/>
      <c r="D73" s="7"/>
      <c r="E73" s="7"/>
      <c r="F73" s="7"/>
      <c r="G73" s="31"/>
      <c r="H73" s="32"/>
      <c r="I73" s="31"/>
      <c r="J73" s="32"/>
      <c r="K73" s="31" t="e">
        <f t="shared" ref="K73:K75" si="28">#REF!*#REF!</f>
        <v>#REF!</v>
      </c>
      <c r="L73" s="33" t="e">
        <f t="shared" ref="L73:L75" si="29">#REF!*K73</f>
        <v>#REF!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3" t="e">
        <f>K73</f>
        <v>#REF!</v>
      </c>
      <c r="X73" s="3" t="e">
        <f>K74</f>
        <v>#REF!</v>
      </c>
      <c r="Y73" s="3" t="e">
        <f>K75</f>
        <v>#REF!</v>
      </c>
      <c r="Z73" s="1">
        <v>0</v>
      </c>
      <c r="AA73" s="1">
        <v>0</v>
      </c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2"/>
      <c r="AY73" s="2"/>
      <c r="AZ73" s="2"/>
      <c r="BA73" s="2"/>
      <c r="BB73" s="2"/>
      <c r="BC73" s="2"/>
      <c r="BD73" s="2"/>
      <c r="BE73" s="2"/>
      <c r="BF73" s="2"/>
    </row>
    <row r="74" spans="1:58" ht="12.75" customHeight="1">
      <c r="A74" s="16"/>
      <c r="B74" s="41"/>
      <c r="C74" s="21"/>
      <c r="D74" s="7"/>
      <c r="E74" s="7"/>
      <c r="F74" s="7"/>
      <c r="G74" s="31"/>
      <c r="H74" s="32"/>
      <c r="I74" s="31"/>
      <c r="J74" s="32"/>
      <c r="K74" s="31" t="e">
        <f t="shared" si="28"/>
        <v>#REF!</v>
      </c>
      <c r="L74" s="33" t="e">
        <f t="shared" si="29"/>
        <v>#REF!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2"/>
      <c r="AY74" s="2"/>
      <c r="AZ74" s="2"/>
      <c r="BA74" s="2"/>
      <c r="BB74" s="2"/>
      <c r="BC74" s="2"/>
      <c r="BD74" s="2"/>
      <c r="BE74" s="2"/>
      <c r="BF74" s="2"/>
    </row>
    <row r="75" spans="1:58" ht="12.75" customHeight="1">
      <c r="A75" s="16"/>
      <c r="B75" s="41"/>
      <c r="C75" s="21"/>
      <c r="D75" s="7"/>
      <c r="E75" s="7"/>
      <c r="F75" s="7"/>
      <c r="G75" s="31"/>
      <c r="H75" s="32"/>
      <c r="I75" s="31"/>
      <c r="J75" s="32"/>
      <c r="K75" s="31" t="e">
        <f t="shared" si="28"/>
        <v>#REF!</v>
      </c>
      <c r="L75" s="33" t="e">
        <f t="shared" si="29"/>
        <v>#REF!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2"/>
      <c r="AY75" s="2"/>
      <c r="AZ75" s="2"/>
      <c r="BA75" s="2"/>
      <c r="BB75" s="2"/>
      <c r="BC75" s="2"/>
      <c r="BD75" s="2"/>
      <c r="BE75" s="2"/>
      <c r="BF75" s="2"/>
    </row>
    <row r="76" spans="1:58" ht="12.75" customHeight="1">
      <c r="A76" s="16"/>
      <c r="B76" s="41"/>
      <c r="C76" s="21"/>
      <c r="D76" s="7"/>
      <c r="E76" s="7"/>
      <c r="F76" s="7"/>
      <c r="G76" s="31"/>
      <c r="H76" s="32"/>
      <c r="I76" s="31">
        <f t="shared" ref="I76:I78" si="30">AF20*AG20</f>
        <v>3</v>
      </c>
      <c r="J76" s="32">
        <f t="shared" ref="J76:J78" si="31">AH20*I76</f>
        <v>150</v>
      </c>
      <c r="K76" s="31"/>
      <c r="L76" s="33"/>
      <c r="M76" s="1"/>
      <c r="N76" s="1"/>
      <c r="O76" s="1"/>
      <c r="P76" s="1"/>
      <c r="Q76" s="1"/>
      <c r="R76" s="3">
        <f>I76</f>
        <v>3</v>
      </c>
      <c r="S76" s="3">
        <f>I77</f>
        <v>3</v>
      </c>
      <c r="T76" s="3">
        <f>I78</f>
        <v>3</v>
      </c>
      <c r="U76" s="1">
        <v>0</v>
      </c>
      <c r="V76" s="1">
        <v>0</v>
      </c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2"/>
      <c r="AY76" s="2"/>
      <c r="AZ76" s="2"/>
      <c r="BA76" s="2"/>
      <c r="BB76" s="2"/>
      <c r="BC76" s="2"/>
      <c r="BD76" s="2"/>
      <c r="BE76" s="2"/>
      <c r="BF76" s="2"/>
    </row>
    <row r="77" spans="1:58" ht="12.75" customHeight="1">
      <c r="A77" s="16"/>
      <c r="B77" s="41"/>
      <c r="C77" s="21"/>
      <c r="D77" s="7"/>
      <c r="E77" s="7"/>
      <c r="F77" s="7"/>
      <c r="G77" s="31"/>
      <c r="H77" s="32"/>
      <c r="I77" s="31">
        <f t="shared" si="30"/>
        <v>3</v>
      </c>
      <c r="J77" s="32">
        <f t="shared" si="31"/>
        <v>180</v>
      </c>
      <c r="K77" s="31"/>
      <c r="L77" s="3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2"/>
      <c r="AY77" s="2"/>
      <c r="AZ77" s="2"/>
      <c r="BA77" s="2"/>
      <c r="BB77" s="2"/>
      <c r="BC77" s="2"/>
      <c r="BD77" s="2"/>
      <c r="BE77" s="2"/>
      <c r="BF77" s="2"/>
    </row>
    <row r="78" spans="1:58" ht="12.75" customHeight="1">
      <c r="A78" s="16"/>
      <c r="B78" s="41"/>
      <c r="C78" s="21"/>
      <c r="D78" s="7"/>
      <c r="E78" s="7"/>
      <c r="F78" s="7"/>
      <c r="G78" s="31"/>
      <c r="H78" s="32"/>
      <c r="I78" s="31">
        <f t="shared" si="30"/>
        <v>3</v>
      </c>
      <c r="J78" s="32">
        <f t="shared" si="31"/>
        <v>210</v>
      </c>
      <c r="K78" s="31"/>
      <c r="L78" s="3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2"/>
      <c r="AY78" s="2"/>
      <c r="AZ78" s="2"/>
      <c r="BA78" s="2"/>
      <c r="BB78" s="2"/>
      <c r="BC78" s="2"/>
      <c r="BD78" s="2"/>
      <c r="BE78" s="2"/>
      <c r="BF78" s="2"/>
    </row>
    <row r="79" spans="1:58" ht="12.75" customHeight="1">
      <c r="A79" s="16"/>
      <c r="B79" s="41"/>
      <c r="C79" s="21"/>
      <c r="D79" s="7"/>
      <c r="E79" s="7"/>
      <c r="F79" s="7"/>
      <c r="G79" s="31"/>
      <c r="H79" s="32"/>
      <c r="I79" s="31"/>
      <c r="J79" s="32"/>
      <c r="K79" s="31">
        <f t="shared" ref="K79:K81" si="32">AF23*AG23</f>
        <v>8</v>
      </c>
      <c r="L79" s="33">
        <f t="shared" ref="L79:L81" si="33">AH23*K79</f>
        <v>600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3">
        <f>K79</f>
        <v>8</v>
      </c>
      <c r="X79" s="3">
        <f>K80</f>
        <v>6</v>
      </c>
      <c r="Y79" s="3" t="e">
        <f>K81+K82</f>
        <v>#REF!</v>
      </c>
      <c r="Z79" s="1">
        <v>0</v>
      </c>
      <c r="AA79" s="1">
        <v>0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2"/>
      <c r="AY79" s="2"/>
      <c r="AZ79" s="2"/>
      <c r="BA79" s="2"/>
      <c r="BB79" s="2"/>
      <c r="BC79" s="2"/>
      <c r="BD79" s="2"/>
      <c r="BE79" s="2"/>
      <c r="BF79" s="2"/>
    </row>
    <row r="80" spans="1:58" ht="12.75" customHeight="1">
      <c r="A80" s="16"/>
      <c r="B80" s="41"/>
      <c r="C80" s="21"/>
      <c r="D80" s="7"/>
      <c r="E80" s="7"/>
      <c r="F80" s="7"/>
      <c r="G80" s="31"/>
      <c r="H80" s="32"/>
      <c r="I80" s="31"/>
      <c r="J80" s="32"/>
      <c r="K80" s="31">
        <f t="shared" si="32"/>
        <v>6</v>
      </c>
      <c r="L80" s="33">
        <f t="shared" si="33"/>
        <v>300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2"/>
      <c r="AY80" s="2"/>
      <c r="AZ80" s="2"/>
      <c r="BA80" s="2"/>
      <c r="BB80" s="2"/>
      <c r="BC80" s="2"/>
      <c r="BD80" s="2"/>
      <c r="BE80" s="2"/>
      <c r="BF80" s="2"/>
    </row>
    <row r="81" spans="1:58" ht="12.75" customHeight="1">
      <c r="A81" s="16"/>
      <c r="B81" s="41"/>
      <c r="C81" s="21"/>
      <c r="D81" s="7"/>
      <c r="E81" s="7"/>
      <c r="F81" s="7"/>
      <c r="G81" s="31"/>
      <c r="H81" s="32"/>
      <c r="I81" s="31"/>
      <c r="J81" s="32"/>
      <c r="K81" s="31">
        <f t="shared" si="32"/>
        <v>6</v>
      </c>
      <c r="L81" s="33">
        <f t="shared" si="33"/>
        <v>360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2"/>
      <c r="AY81" s="2"/>
      <c r="AZ81" s="2"/>
      <c r="BA81" s="2"/>
      <c r="BB81" s="2"/>
      <c r="BC81" s="2"/>
      <c r="BD81" s="2"/>
      <c r="BE81" s="2"/>
      <c r="BF81" s="2"/>
    </row>
    <row r="82" spans="1:58" ht="12.75" customHeight="1">
      <c r="A82" s="16"/>
      <c r="B82" s="41"/>
      <c r="C82" s="21"/>
      <c r="D82" s="7"/>
      <c r="E82" s="7"/>
      <c r="F82" s="7"/>
      <c r="G82" s="31"/>
      <c r="H82" s="32"/>
      <c r="I82" s="31"/>
      <c r="J82" s="32"/>
      <c r="K82" s="31" t="e">
        <f>#REF!*#REF!</f>
        <v>#REF!</v>
      </c>
      <c r="L82" s="33" t="e">
        <f>#REF!*K82</f>
        <v>#REF!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2"/>
      <c r="AY82" s="2"/>
      <c r="AZ82" s="2"/>
      <c r="BA82" s="2"/>
      <c r="BB82" s="2"/>
      <c r="BC82" s="2"/>
      <c r="BD82" s="2"/>
      <c r="BE82" s="2"/>
      <c r="BF82" s="2"/>
    </row>
    <row r="83" spans="1:58" ht="12.75" customHeight="1">
      <c r="A83" s="16"/>
      <c r="B83" s="41"/>
      <c r="C83" s="21"/>
      <c r="D83" s="7"/>
      <c r="E83" s="7"/>
      <c r="F83" s="7"/>
      <c r="G83" s="31"/>
      <c r="H83" s="32"/>
      <c r="I83" s="31"/>
      <c r="J83" s="32"/>
      <c r="K83" s="31"/>
      <c r="L83" s="3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2"/>
      <c r="AY83" s="2"/>
      <c r="AZ83" s="2"/>
      <c r="BA83" s="2"/>
      <c r="BB83" s="2"/>
      <c r="BC83" s="2"/>
      <c r="BD83" s="2"/>
      <c r="BE83" s="2"/>
      <c r="BF83" s="2"/>
    </row>
    <row r="84" spans="1:58" ht="12.75" customHeight="1">
      <c r="A84" s="16"/>
      <c r="B84" s="41"/>
      <c r="C84" s="21"/>
      <c r="D84" s="7"/>
      <c r="E84" s="7"/>
      <c r="F84" s="7"/>
      <c r="G84" s="31"/>
      <c r="H84" s="32"/>
      <c r="I84" s="31"/>
      <c r="J84" s="32"/>
      <c r="K84" s="31"/>
      <c r="L84" s="3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2"/>
      <c r="AY84" s="2"/>
      <c r="AZ84" s="2"/>
      <c r="BA84" s="2"/>
      <c r="BB84" s="2"/>
      <c r="BC84" s="2"/>
      <c r="BD84" s="2"/>
      <c r="BE84" s="2"/>
      <c r="BF84" s="2"/>
    </row>
    <row r="85" spans="1:58" ht="12.75" customHeight="1">
      <c r="A85" s="16"/>
      <c r="B85" s="41"/>
      <c r="C85" s="21"/>
      <c r="D85" s="7"/>
      <c r="E85" s="7"/>
      <c r="F85" s="7"/>
      <c r="G85" s="31"/>
      <c r="H85" s="32"/>
      <c r="I85" s="31"/>
      <c r="J85" s="32"/>
      <c r="K85" s="31"/>
      <c r="L85" s="3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2"/>
      <c r="AY85" s="2"/>
      <c r="AZ85" s="2"/>
      <c r="BA85" s="2"/>
      <c r="BB85" s="2"/>
      <c r="BC85" s="2"/>
      <c r="BD85" s="2"/>
      <c r="BE85" s="2"/>
      <c r="BF85" s="2"/>
    </row>
    <row r="86" spans="1:58" ht="12.75" customHeight="1">
      <c r="A86" s="16"/>
      <c r="B86" s="41"/>
      <c r="C86" s="21"/>
      <c r="D86" s="7"/>
      <c r="E86" s="7"/>
      <c r="F86" s="7"/>
      <c r="G86" s="31">
        <f t="shared" ref="G86:G91" si="34">AF31*AG31</f>
        <v>24</v>
      </c>
      <c r="H86" s="32">
        <f t="shared" ref="H86:H91" si="35">AH31*G86</f>
        <v>0</v>
      </c>
      <c r="I86" s="31"/>
      <c r="J86" s="32"/>
      <c r="K86" s="31"/>
      <c r="L86" s="33"/>
      <c r="M86" s="3">
        <f>G86</f>
        <v>24</v>
      </c>
      <c r="N86" s="3">
        <f>G87</f>
        <v>0</v>
      </c>
      <c r="O86" s="3" t="e">
        <f>G88+G89</f>
        <v>#VALUE!</v>
      </c>
      <c r="P86" s="3">
        <f>G90+G91</f>
        <v>21</v>
      </c>
      <c r="Q86" s="1">
        <v>0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2"/>
      <c r="AY86" s="2"/>
      <c r="AZ86" s="2"/>
      <c r="BA86" s="2"/>
      <c r="BB86" s="2"/>
      <c r="BC86" s="2"/>
      <c r="BD86" s="2"/>
      <c r="BE86" s="2"/>
      <c r="BF86" s="2"/>
    </row>
    <row r="87" spans="1:58" ht="12.75" customHeight="1">
      <c r="A87" s="16"/>
      <c r="B87" s="41"/>
      <c r="C87" s="21"/>
      <c r="D87" s="7"/>
      <c r="E87" s="7"/>
      <c r="F87" s="7"/>
      <c r="G87" s="31">
        <f t="shared" si="34"/>
        <v>0</v>
      </c>
      <c r="H87" s="32">
        <f t="shared" si="35"/>
        <v>0</v>
      </c>
      <c r="I87" s="31"/>
      <c r="J87" s="32"/>
      <c r="K87" s="31"/>
      <c r="L87" s="33"/>
      <c r="M87" s="3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2"/>
      <c r="AY87" s="2"/>
      <c r="AZ87" s="2"/>
      <c r="BA87" s="2"/>
      <c r="BB87" s="2"/>
      <c r="BC87" s="2"/>
      <c r="BD87" s="2"/>
      <c r="BE87" s="2"/>
      <c r="BF87" s="2"/>
    </row>
    <row r="88" spans="1:58" ht="12.75" customHeight="1">
      <c r="A88" s="16"/>
      <c r="B88" s="41"/>
      <c r="C88" s="21"/>
      <c r="D88" s="7"/>
      <c r="E88" s="7"/>
      <c r="F88" s="7"/>
      <c r="G88" s="31" t="e">
        <f t="shared" si="34"/>
        <v>#VALUE!</v>
      </c>
      <c r="H88" s="32" t="e">
        <f t="shared" si="35"/>
        <v>#VALUE!</v>
      </c>
      <c r="I88" s="31"/>
      <c r="J88" s="32"/>
      <c r="K88" s="31"/>
      <c r="L88" s="3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2"/>
      <c r="AY88" s="2"/>
      <c r="AZ88" s="2"/>
      <c r="BA88" s="2"/>
      <c r="BB88" s="2"/>
      <c r="BC88" s="2"/>
      <c r="BD88" s="2"/>
      <c r="BE88" s="2"/>
      <c r="BF88" s="2"/>
    </row>
    <row r="89" spans="1:58" ht="12.75" customHeight="1">
      <c r="A89" s="16"/>
      <c r="B89" s="41"/>
      <c r="C89" s="21"/>
      <c r="D89" s="7"/>
      <c r="E89" s="7"/>
      <c r="F89" s="7"/>
      <c r="G89" s="31">
        <f t="shared" si="34"/>
        <v>5</v>
      </c>
      <c r="H89" s="32">
        <f t="shared" si="35"/>
        <v>250</v>
      </c>
      <c r="I89" s="31"/>
      <c r="J89" s="32"/>
      <c r="K89" s="31"/>
      <c r="L89" s="3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2"/>
      <c r="AY89" s="2"/>
      <c r="AZ89" s="2"/>
      <c r="BA89" s="2"/>
      <c r="BB89" s="2"/>
      <c r="BC89" s="2"/>
      <c r="BD89" s="2"/>
      <c r="BE89" s="2"/>
      <c r="BF89" s="2"/>
    </row>
    <row r="90" spans="1:58" ht="12.75" customHeight="1">
      <c r="A90" s="16"/>
      <c r="B90" s="41"/>
      <c r="C90" s="21"/>
      <c r="D90" s="7"/>
      <c r="E90" s="7"/>
      <c r="F90" s="7"/>
      <c r="G90" s="31">
        <f t="shared" si="34"/>
        <v>5</v>
      </c>
      <c r="H90" s="32">
        <f t="shared" si="35"/>
        <v>300</v>
      </c>
      <c r="I90" s="31"/>
      <c r="J90" s="32"/>
      <c r="K90" s="31"/>
      <c r="L90" s="3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2"/>
      <c r="AY90" s="2"/>
      <c r="AZ90" s="2"/>
      <c r="BA90" s="2"/>
      <c r="BB90" s="2"/>
      <c r="BC90" s="2"/>
      <c r="BD90" s="2"/>
      <c r="BE90" s="2"/>
      <c r="BF90" s="2"/>
    </row>
    <row r="91" spans="1:58" ht="12.75" customHeight="1">
      <c r="A91" s="16"/>
      <c r="B91" s="41"/>
      <c r="C91" s="21"/>
      <c r="D91" s="7"/>
      <c r="E91" s="7"/>
      <c r="F91" s="7"/>
      <c r="G91" s="31">
        <f t="shared" si="34"/>
        <v>16</v>
      </c>
      <c r="H91" s="32">
        <f t="shared" si="35"/>
        <v>1120</v>
      </c>
      <c r="I91" s="31"/>
      <c r="J91" s="32"/>
      <c r="K91" s="31"/>
      <c r="L91" s="3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2"/>
      <c r="AY91" s="2"/>
      <c r="AZ91" s="2"/>
      <c r="BA91" s="2"/>
      <c r="BB91" s="2"/>
      <c r="BC91" s="2"/>
      <c r="BD91" s="2"/>
      <c r="BE91" s="2"/>
      <c r="BF91" s="2"/>
    </row>
    <row r="92" spans="1:58" ht="12.75" customHeight="1">
      <c r="A92" s="16"/>
      <c r="B92" s="41"/>
      <c r="C92" s="21"/>
      <c r="D92" s="7"/>
      <c r="E92" s="7"/>
      <c r="F92" s="7"/>
      <c r="G92" s="31"/>
      <c r="H92" s="32"/>
      <c r="I92" s="31">
        <f t="shared" ref="I92:I94" si="36">AF38*AG38</f>
        <v>3</v>
      </c>
      <c r="J92" s="32">
        <f t="shared" ref="J92:J94" si="37">AH38*I92</f>
        <v>180</v>
      </c>
      <c r="K92" s="31"/>
      <c r="L92" s="33"/>
      <c r="M92" s="1"/>
      <c r="N92" s="1"/>
      <c r="O92" s="1"/>
      <c r="P92" s="1"/>
      <c r="Q92" s="1"/>
      <c r="R92" s="3">
        <f>I92+I100</f>
        <v>3</v>
      </c>
      <c r="S92" s="3">
        <f>I93+I99</f>
        <v>12</v>
      </c>
      <c r="T92" s="3" t="e">
        <f>I94+I95+I98</f>
        <v>#REF!</v>
      </c>
      <c r="U92" s="3" t="e">
        <f>I96+I97</f>
        <v>#REF!</v>
      </c>
      <c r="V92" s="1">
        <v>0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2"/>
      <c r="AY92" s="2"/>
      <c r="AZ92" s="2"/>
      <c r="BA92" s="2"/>
      <c r="BB92" s="2"/>
      <c r="BC92" s="2"/>
      <c r="BD92" s="2"/>
      <c r="BE92" s="2"/>
      <c r="BF92" s="2"/>
    </row>
    <row r="93" spans="1:58" ht="12.75" customHeight="1">
      <c r="A93" s="16"/>
      <c r="B93" s="41"/>
      <c r="C93" s="21"/>
      <c r="D93" s="7"/>
      <c r="E93" s="7"/>
      <c r="F93" s="7"/>
      <c r="G93" s="31"/>
      <c r="H93" s="32"/>
      <c r="I93" s="31">
        <f t="shared" si="36"/>
        <v>12</v>
      </c>
      <c r="J93" s="32">
        <f t="shared" si="37"/>
        <v>840</v>
      </c>
      <c r="K93" s="31"/>
      <c r="L93" s="3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2"/>
      <c r="AY93" s="2"/>
      <c r="AZ93" s="2"/>
      <c r="BA93" s="2"/>
      <c r="BB93" s="2"/>
      <c r="BC93" s="2"/>
      <c r="BD93" s="2"/>
      <c r="BE93" s="2"/>
      <c r="BF93" s="2"/>
    </row>
    <row r="94" spans="1:58" ht="12.75" customHeight="1">
      <c r="A94" s="16"/>
      <c r="B94" s="41"/>
      <c r="C94" s="21"/>
      <c r="D94" s="7"/>
      <c r="E94" s="7"/>
      <c r="F94" s="7"/>
      <c r="G94" s="31"/>
      <c r="H94" s="32"/>
      <c r="I94" s="31">
        <f t="shared" si="36"/>
        <v>32</v>
      </c>
      <c r="J94" s="32">
        <f t="shared" si="37"/>
        <v>0</v>
      </c>
      <c r="K94" s="31"/>
      <c r="L94" s="3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2"/>
      <c r="AY94" s="2"/>
      <c r="AZ94" s="2"/>
      <c r="BA94" s="2"/>
      <c r="BB94" s="2"/>
      <c r="BC94" s="2"/>
      <c r="BD94" s="2"/>
      <c r="BE94" s="2"/>
      <c r="BF94" s="2"/>
    </row>
    <row r="95" spans="1:58" ht="12.75" customHeight="1">
      <c r="A95" s="16"/>
      <c r="B95" s="41"/>
      <c r="C95" s="21"/>
      <c r="D95" s="7"/>
      <c r="E95" s="7"/>
      <c r="F95" s="7"/>
      <c r="G95" s="31"/>
      <c r="H95" s="32"/>
      <c r="I95" s="31" t="e">
        <f t="shared" ref="I95:I98" si="38">#REF!*#REF!</f>
        <v>#REF!</v>
      </c>
      <c r="J95" s="32" t="e">
        <f t="shared" ref="J95:J98" si="39">#REF!*I95</f>
        <v>#REF!</v>
      </c>
      <c r="K95" s="31"/>
      <c r="L95" s="3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2"/>
      <c r="AY95" s="2"/>
      <c r="AZ95" s="2"/>
      <c r="BA95" s="2"/>
      <c r="BB95" s="2"/>
      <c r="BC95" s="2"/>
      <c r="BD95" s="2"/>
      <c r="BE95" s="2"/>
      <c r="BF95" s="2"/>
    </row>
    <row r="96" spans="1:58" ht="12.75" customHeight="1">
      <c r="A96" s="16"/>
      <c r="B96" s="41"/>
      <c r="C96" s="21"/>
      <c r="D96" s="7"/>
      <c r="E96" s="7"/>
      <c r="F96" s="7"/>
      <c r="G96" s="31"/>
      <c r="H96" s="32"/>
      <c r="I96" s="31" t="e">
        <f t="shared" si="38"/>
        <v>#REF!</v>
      </c>
      <c r="J96" s="32" t="e">
        <f t="shared" si="39"/>
        <v>#REF!</v>
      </c>
      <c r="K96" s="31"/>
      <c r="L96" s="33"/>
      <c r="M96" s="1"/>
      <c r="N96" s="1"/>
      <c r="O96" s="8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2"/>
      <c r="AY96" s="2"/>
      <c r="AZ96" s="2"/>
      <c r="BA96" s="2"/>
      <c r="BB96" s="2"/>
      <c r="BC96" s="2"/>
      <c r="BD96" s="2"/>
      <c r="BE96" s="2"/>
      <c r="BF96" s="2"/>
    </row>
    <row r="97" spans="1:58" ht="12.75" customHeight="1">
      <c r="A97" s="16"/>
      <c r="B97" s="41"/>
      <c r="C97" s="21"/>
      <c r="D97" s="7"/>
      <c r="E97" s="7"/>
      <c r="F97" s="7"/>
      <c r="G97" s="31"/>
      <c r="H97" s="32"/>
      <c r="I97" s="31" t="e">
        <f t="shared" si="38"/>
        <v>#REF!</v>
      </c>
      <c r="J97" s="32" t="e">
        <f t="shared" si="39"/>
        <v>#REF!</v>
      </c>
      <c r="K97" s="31"/>
      <c r="L97" s="33"/>
      <c r="M97" s="1"/>
      <c r="N97" s="1"/>
      <c r="O97" s="8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2"/>
      <c r="AY97" s="2"/>
      <c r="AZ97" s="2"/>
      <c r="BA97" s="2"/>
      <c r="BB97" s="2"/>
      <c r="BC97" s="2"/>
      <c r="BD97" s="2"/>
      <c r="BE97" s="2"/>
      <c r="BF97" s="2"/>
    </row>
    <row r="98" spans="1:58" ht="12.75" customHeight="1">
      <c r="A98" s="16"/>
      <c r="B98" s="41"/>
      <c r="C98" s="21"/>
      <c r="D98" s="7"/>
      <c r="E98" s="7"/>
      <c r="F98" s="7"/>
      <c r="G98" s="31"/>
      <c r="H98" s="32"/>
      <c r="I98" s="31" t="e">
        <f t="shared" si="38"/>
        <v>#REF!</v>
      </c>
      <c r="J98" s="32" t="e">
        <f t="shared" si="39"/>
        <v>#REF!</v>
      </c>
      <c r="K98" s="31"/>
      <c r="L98" s="3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2"/>
      <c r="AY98" s="2"/>
      <c r="AZ98" s="2"/>
      <c r="BA98" s="2"/>
      <c r="BB98" s="2"/>
      <c r="BC98" s="2"/>
      <c r="BD98" s="2"/>
      <c r="BE98" s="2"/>
      <c r="BF98" s="2"/>
    </row>
    <row r="99" spans="1:58" ht="12.75" customHeight="1">
      <c r="A99" s="16"/>
      <c r="B99" s="41"/>
      <c r="C99" s="21"/>
      <c r="D99" s="7"/>
      <c r="E99" s="7"/>
      <c r="F99" s="7"/>
      <c r="G99" s="31"/>
      <c r="H99" s="32"/>
      <c r="I99" s="31">
        <f t="shared" ref="I99:I100" si="40">AF44*AG44</f>
        <v>0</v>
      </c>
      <c r="J99" s="32">
        <f t="shared" ref="J99:J100" si="41">AH44*I99</f>
        <v>0</v>
      </c>
      <c r="K99" s="31"/>
      <c r="L99" s="3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2"/>
      <c r="AY99" s="2"/>
      <c r="AZ99" s="2"/>
      <c r="BA99" s="2"/>
      <c r="BB99" s="2"/>
      <c r="BC99" s="2"/>
      <c r="BD99" s="2"/>
      <c r="BE99" s="2"/>
      <c r="BF99" s="2"/>
    </row>
    <row r="100" spans="1:58" ht="12.75" customHeight="1">
      <c r="A100" s="16"/>
      <c r="B100" s="41"/>
      <c r="C100" s="21"/>
      <c r="D100" s="7"/>
      <c r="E100" s="7"/>
      <c r="F100" s="7"/>
      <c r="G100" s="31"/>
      <c r="H100" s="32"/>
      <c r="I100" s="31">
        <f t="shared" si="40"/>
        <v>0</v>
      </c>
      <c r="J100" s="32">
        <f t="shared" si="41"/>
        <v>0</v>
      </c>
      <c r="K100" s="31"/>
      <c r="L100" s="3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2"/>
      <c r="AY100" s="2"/>
      <c r="AZ100" s="2"/>
      <c r="BA100" s="2"/>
      <c r="BB100" s="2"/>
      <c r="BC100" s="2"/>
      <c r="BD100" s="2"/>
      <c r="BE100" s="2"/>
      <c r="BF100" s="2"/>
    </row>
    <row r="101" spans="1:58" ht="12.75" customHeight="1">
      <c r="A101" s="16"/>
      <c r="B101" s="41"/>
      <c r="C101" s="21"/>
      <c r="D101" s="7"/>
      <c r="E101" s="7"/>
      <c r="F101" s="7"/>
      <c r="G101" s="31"/>
      <c r="H101" s="32"/>
      <c r="I101" s="31"/>
      <c r="J101" s="32"/>
      <c r="K101" s="31"/>
      <c r="L101" s="3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2"/>
      <c r="AY101" s="2"/>
      <c r="AZ101" s="2"/>
      <c r="BA101" s="2"/>
      <c r="BB101" s="2"/>
      <c r="BC101" s="2"/>
      <c r="BD101" s="2"/>
      <c r="BE101" s="2"/>
      <c r="BF101" s="2"/>
    </row>
    <row r="102" spans="1:58" ht="12.75" customHeight="1">
      <c r="A102" s="16"/>
      <c r="B102" s="41"/>
      <c r="C102" s="21"/>
      <c r="D102" s="7"/>
      <c r="E102" s="7"/>
      <c r="F102" s="7"/>
      <c r="G102" s="31"/>
      <c r="H102" s="32"/>
      <c r="I102" s="31"/>
      <c r="J102" s="32"/>
      <c r="K102" s="31"/>
      <c r="L102" s="3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2"/>
      <c r="AY102" s="2"/>
      <c r="AZ102" s="2"/>
      <c r="BA102" s="2"/>
      <c r="BB102" s="2"/>
      <c r="BC102" s="2"/>
      <c r="BD102" s="2"/>
      <c r="BE102" s="2"/>
      <c r="BF102" s="2"/>
    </row>
    <row r="103" spans="1:58" ht="12.75" customHeight="1">
      <c r="A103" s="16"/>
      <c r="B103" s="41"/>
      <c r="C103" s="21"/>
      <c r="D103" s="7"/>
      <c r="E103" s="7"/>
      <c r="F103" s="7"/>
      <c r="G103" s="31"/>
      <c r="H103" s="32"/>
      <c r="I103" s="31"/>
      <c r="J103" s="32"/>
      <c r="K103" s="31"/>
      <c r="L103" s="3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2"/>
      <c r="AY103" s="2"/>
      <c r="AZ103" s="2"/>
      <c r="BA103" s="2"/>
      <c r="BB103" s="2"/>
      <c r="BC103" s="2"/>
      <c r="BD103" s="2"/>
      <c r="BE103" s="2"/>
      <c r="BF103" s="2"/>
    </row>
    <row r="104" spans="1:58" ht="12.75" customHeight="1">
      <c r="A104" s="16"/>
      <c r="B104" s="16"/>
      <c r="C104" s="16"/>
      <c r="D104" s="16"/>
      <c r="E104" s="16"/>
      <c r="F104" s="16"/>
      <c r="G104" s="78" t="e">
        <f t="shared" ref="G104:Q104" si="42">SUM(G57:G103)</f>
        <v>#REF!</v>
      </c>
      <c r="H104" s="79" t="e">
        <f t="shared" si="42"/>
        <v>#REF!</v>
      </c>
      <c r="I104" s="78" t="e">
        <f t="shared" si="42"/>
        <v>#REF!</v>
      </c>
      <c r="J104" s="79" t="e">
        <f t="shared" si="42"/>
        <v>#REF!</v>
      </c>
      <c r="K104" s="78" t="e">
        <f t="shared" si="42"/>
        <v>#REF!</v>
      </c>
      <c r="L104" s="82" t="e">
        <f t="shared" si="42"/>
        <v>#REF!</v>
      </c>
      <c r="M104" s="80" t="e">
        <f t="shared" si="42"/>
        <v>#REF!</v>
      </c>
      <c r="N104" s="80" t="e">
        <f t="shared" si="42"/>
        <v>#REF!</v>
      </c>
      <c r="O104" s="80" t="e">
        <f t="shared" si="42"/>
        <v>#REF!</v>
      </c>
      <c r="P104" s="80">
        <f t="shared" si="42"/>
        <v>29</v>
      </c>
      <c r="Q104" s="16">
        <f t="shared" si="42"/>
        <v>0</v>
      </c>
      <c r="R104" s="80">
        <f t="shared" ref="R104:V104" si="43">SUM(R61:R103)</f>
        <v>11</v>
      </c>
      <c r="S104" s="80">
        <f t="shared" si="43"/>
        <v>19</v>
      </c>
      <c r="T104" s="80" t="e">
        <f t="shared" si="43"/>
        <v>#REF!</v>
      </c>
      <c r="U104" s="80" t="e">
        <f t="shared" si="43"/>
        <v>#REF!</v>
      </c>
      <c r="V104" s="16">
        <f t="shared" si="43"/>
        <v>0</v>
      </c>
      <c r="W104" s="80" t="e">
        <f t="shared" ref="W104:AA104" si="44">SUM(W73:W103)</f>
        <v>#REF!</v>
      </c>
      <c r="X104" s="80" t="e">
        <f t="shared" si="44"/>
        <v>#REF!</v>
      </c>
      <c r="Y104" s="80" t="e">
        <f t="shared" si="44"/>
        <v>#REF!</v>
      </c>
      <c r="Z104" s="16">
        <f t="shared" si="44"/>
        <v>0</v>
      </c>
      <c r="AA104" s="16">
        <f t="shared" si="44"/>
        <v>0</v>
      </c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"/>
      <c r="AX104" s="2"/>
      <c r="AY104" s="2"/>
      <c r="AZ104" s="2"/>
      <c r="BA104" s="2"/>
      <c r="BB104" s="2"/>
      <c r="BC104" s="2"/>
      <c r="BD104" s="2"/>
      <c r="BE104" s="2"/>
      <c r="BF104" s="2"/>
    </row>
    <row r="105" spans="1:58" ht="12.75" customHeight="1">
      <c r="A105" s="16"/>
      <c r="B105" s="41"/>
      <c r="C105" s="21"/>
      <c r="D105" s="7"/>
      <c r="E105" s="7"/>
      <c r="F105" s="7"/>
      <c r="G105" s="31"/>
      <c r="H105" s="32"/>
      <c r="I105" s="31"/>
      <c r="J105" s="32"/>
      <c r="K105" s="31"/>
      <c r="L105" s="33"/>
      <c r="M105" s="1"/>
      <c r="N105" s="3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2"/>
      <c r="AY105" s="2"/>
      <c r="AZ105" s="2"/>
      <c r="BA105" s="2"/>
      <c r="BB105" s="2"/>
      <c r="BC105" s="2"/>
      <c r="BD105" s="2"/>
      <c r="BE105" s="2"/>
      <c r="BF105" s="2"/>
    </row>
    <row r="106" spans="1:58" ht="12.75" customHeight="1">
      <c r="A106" s="16"/>
      <c r="B106" s="41"/>
      <c r="C106" s="21"/>
      <c r="D106" s="7"/>
      <c r="E106" s="7"/>
      <c r="F106" s="7"/>
      <c r="G106" s="31"/>
      <c r="H106" s="32"/>
      <c r="I106" s="31"/>
      <c r="J106" s="32"/>
      <c r="K106" s="31"/>
      <c r="L106" s="3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2"/>
      <c r="AY106" s="2"/>
      <c r="AZ106" s="2"/>
      <c r="BA106" s="2"/>
      <c r="BB106" s="2"/>
      <c r="BC106" s="2"/>
      <c r="BD106" s="2"/>
      <c r="BE106" s="2"/>
      <c r="BF106" s="2"/>
    </row>
    <row r="107" spans="1:58" ht="12.75" customHeight="1">
      <c r="A107" s="16"/>
      <c r="B107" s="41"/>
      <c r="C107" s="21"/>
      <c r="D107" s="7"/>
      <c r="E107" s="7"/>
      <c r="F107" s="7"/>
      <c r="G107" s="31">
        <f t="shared" ref="G107:G110" si="45">AM7*AN7</f>
        <v>5</v>
      </c>
      <c r="H107" s="32">
        <f t="shared" ref="H107:H110" si="46">AO7*G107</f>
        <v>250</v>
      </c>
      <c r="I107" s="31"/>
      <c r="J107" s="32"/>
      <c r="K107" s="31"/>
      <c r="L107" s="33"/>
      <c r="M107" s="3">
        <f>G107</f>
        <v>5</v>
      </c>
      <c r="N107" s="3">
        <f>G108</f>
        <v>4</v>
      </c>
      <c r="O107" s="3">
        <f>G109</f>
        <v>3</v>
      </c>
      <c r="P107" s="3">
        <f>G110</f>
        <v>12</v>
      </c>
      <c r="Q107" s="1">
        <v>0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2"/>
      <c r="AY107" s="2"/>
      <c r="AZ107" s="2"/>
      <c r="BA107" s="2"/>
      <c r="BB107" s="2"/>
      <c r="BC107" s="2"/>
      <c r="BD107" s="2"/>
      <c r="BE107" s="2"/>
      <c r="BF107" s="2"/>
    </row>
    <row r="108" spans="1:58" ht="12.75" customHeight="1">
      <c r="A108" s="16"/>
      <c r="B108" s="41"/>
      <c r="C108" s="21"/>
      <c r="D108" s="7"/>
      <c r="E108" s="7"/>
      <c r="F108" s="7"/>
      <c r="G108" s="31">
        <f t="shared" si="45"/>
        <v>4</v>
      </c>
      <c r="H108" s="32">
        <f t="shared" si="46"/>
        <v>240</v>
      </c>
      <c r="I108" s="31"/>
      <c r="J108" s="32"/>
      <c r="K108" s="31"/>
      <c r="L108" s="3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2"/>
      <c r="AY108" s="2"/>
      <c r="AZ108" s="2"/>
      <c r="BA108" s="2"/>
      <c r="BB108" s="2"/>
      <c r="BC108" s="2"/>
      <c r="BD108" s="2"/>
      <c r="BE108" s="2"/>
      <c r="BF108" s="2"/>
    </row>
    <row r="109" spans="1:58" ht="12.75" customHeight="1">
      <c r="A109" s="16"/>
      <c r="B109" s="41"/>
      <c r="C109" s="21"/>
      <c r="D109" s="7"/>
      <c r="E109" s="7"/>
      <c r="F109" s="7"/>
      <c r="G109" s="31">
        <f t="shared" si="45"/>
        <v>3</v>
      </c>
      <c r="H109" s="32">
        <f t="shared" si="46"/>
        <v>210</v>
      </c>
      <c r="I109" s="31"/>
      <c r="J109" s="32"/>
      <c r="K109" s="31"/>
      <c r="L109" s="3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2"/>
      <c r="AY109" s="2"/>
      <c r="AZ109" s="2"/>
      <c r="BA109" s="2"/>
      <c r="BB109" s="2"/>
      <c r="BC109" s="2"/>
      <c r="BD109" s="2"/>
      <c r="BE109" s="2"/>
      <c r="BF109" s="2"/>
    </row>
    <row r="110" spans="1:58" ht="12.75" customHeight="1">
      <c r="A110" s="16"/>
      <c r="B110" s="41"/>
      <c r="C110" s="21"/>
      <c r="D110" s="7"/>
      <c r="E110" s="7"/>
      <c r="F110" s="7"/>
      <c r="G110" s="31">
        <f t="shared" si="45"/>
        <v>12</v>
      </c>
      <c r="H110" s="32">
        <f t="shared" si="46"/>
        <v>900</v>
      </c>
      <c r="I110" s="31"/>
      <c r="J110" s="32"/>
      <c r="K110" s="31"/>
      <c r="L110" s="3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2"/>
      <c r="AY110" s="2"/>
      <c r="AZ110" s="2"/>
      <c r="BA110" s="2"/>
      <c r="BB110" s="2"/>
      <c r="BC110" s="2"/>
      <c r="BD110" s="2"/>
      <c r="BE110" s="2"/>
      <c r="BF110" s="2"/>
    </row>
    <row r="111" spans="1:58" ht="12.75" customHeight="1">
      <c r="A111" s="16"/>
      <c r="B111" s="41"/>
      <c r="C111" s="21"/>
      <c r="D111" s="7"/>
      <c r="E111" s="7"/>
      <c r="F111" s="7"/>
      <c r="G111" s="31"/>
      <c r="H111" s="32"/>
      <c r="I111" s="31">
        <f t="shared" ref="I111:I114" si="47">AM11*AN11</f>
        <v>5</v>
      </c>
      <c r="J111" s="32">
        <f t="shared" ref="J111:J114" si="48">AO11*I111</f>
        <v>250</v>
      </c>
      <c r="K111" s="31"/>
      <c r="L111" s="33"/>
      <c r="M111" s="1"/>
      <c r="N111" s="1"/>
      <c r="O111" s="1"/>
      <c r="P111" s="1"/>
      <c r="Q111" s="1"/>
      <c r="R111" s="3">
        <f>I111</f>
        <v>5</v>
      </c>
      <c r="S111" s="3">
        <f>I112</f>
        <v>4</v>
      </c>
      <c r="T111" s="3">
        <f>I113</f>
        <v>3</v>
      </c>
      <c r="U111" s="3">
        <f>I114</f>
        <v>10</v>
      </c>
      <c r="V111" s="1">
        <v>0</v>
      </c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2"/>
      <c r="AY111" s="2"/>
      <c r="AZ111" s="2"/>
      <c r="BA111" s="2"/>
      <c r="BB111" s="2"/>
      <c r="BC111" s="2"/>
      <c r="BD111" s="2"/>
      <c r="BE111" s="2"/>
      <c r="BF111" s="2"/>
    </row>
    <row r="112" spans="1:58" ht="12.75" customHeight="1">
      <c r="A112" s="16"/>
      <c r="B112" s="41"/>
      <c r="C112" s="21"/>
      <c r="D112" s="7"/>
      <c r="E112" s="7"/>
      <c r="F112" s="7"/>
      <c r="G112" s="31"/>
      <c r="H112" s="32"/>
      <c r="I112" s="31">
        <f t="shared" si="47"/>
        <v>4</v>
      </c>
      <c r="J112" s="32">
        <f t="shared" si="48"/>
        <v>240</v>
      </c>
      <c r="K112" s="31"/>
      <c r="L112" s="3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2"/>
      <c r="AY112" s="2"/>
      <c r="AZ112" s="2"/>
      <c r="BA112" s="2"/>
      <c r="BB112" s="2"/>
      <c r="BC112" s="2"/>
      <c r="BD112" s="2"/>
      <c r="BE112" s="2"/>
      <c r="BF112" s="2"/>
    </row>
    <row r="113" spans="1:58" ht="12.75" customHeight="1">
      <c r="A113" s="16"/>
      <c r="B113" s="41"/>
      <c r="C113" s="21"/>
      <c r="D113" s="7"/>
      <c r="E113" s="7"/>
      <c r="F113" s="7"/>
      <c r="G113" s="31"/>
      <c r="H113" s="32"/>
      <c r="I113" s="31">
        <f t="shared" si="47"/>
        <v>3</v>
      </c>
      <c r="J113" s="32">
        <f t="shared" si="48"/>
        <v>210</v>
      </c>
      <c r="K113" s="31"/>
      <c r="L113" s="3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2"/>
      <c r="AY113" s="2"/>
      <c r="AZ113" s="2"/>
      <c r="BA113" s="2"/>
      <c r="BB113" s="2"/>
      <c r="BC113" s="2"/>
      <c r="BD113" s="2"/>
      <c r="BE113" s="2"/>
      <c r="BF113" s="2"/>
    </row>
    <row r="114" spans="1:58" ht="12.75" customHeight="1">
      <c r="A114" s="16"/>
      <c r="B114" s="41"/>
      <c r="C114" s="21"/>
      <c r="D114" s="7"/>
      <c r="E114" s="7"/>
      <c r="F114" s="7"/>
      <c r="G114" s="31"/>
      <c r="H114" s="32"/>
      <c r="I114" s="31">
        <f t="shared" si="47"/>
        <v>10</v>
      </c>
      <c r="J114" s="32">
        <f t="shared" si="48"/>
        <v>800</v>
      </c>
      <c r="K114" s="31"/>
      <c r="L114" s="3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2"/>
      <c r="AY114" s="2"/>
      <c r="AZ114" s="2"/>
      <c r="BA114" s="2"/>
      <c r="BB114" s="2"/>
      <c r="BC114" s="2"/>
      <c r="BD114" s="2"/>
      <c r="BE114" s="2"/>
      <c r="BF114" s="2"/>
    </row>
    <row r="115" spans="1:58" ht="12.75" customHeight="1">
      <c r="A115" s="16"/>
      <c r="B115" s="41"/>
      <c r="C115" s="21"/>
      <c r="D115" s="7"/>
      <c r="E115" s="7"/>
      <c r="F115" s="7"/>
      <c r="G115" s="31" t="e">
        <f t="shared" ref="G115:G117" si="49">#REF!*#REF!</f>
        <v>#REF!</v>
      </c>
      <c r="H115" s="32" t="e">
        <f t="shared" ref="H115:H117" si="50">#REF!*G115</f>
        <v>#REF!</v>
      </c>
      <c r="I115" s="31"/>
      <c r="J115" s="32"/>
      <c r="K115" s="31"/>
      <c r="L115" s="33"/>
      <c r="M115" s="3" t="e">
        <f>G115</f>
        <v>#REF!</v>
      </c>
      <c r="N115" s="3" t="e">
        <f>G116</f>
        <v>#REF!</v>
      </c>
      <c r="O115" s="3" t="e">
        <f>G117</f>
        <v>#REF!</v>
      </c>
      <c r="P115" s="1">
        <v>0</v>
      </c>
      <c r="Q115" s="1">
        <v>0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2"/>
      <c r="AY115" s="2"/>
      <c r="AZ115" s="2"/>
      <c r="BA115" s="2"/>
      <c r="BB115" s="2"/>
      <c r="BC115" s="2"/>
      <c r="BD115" s="2"/>
      <c r="BE115" s="2"/>
      <c r="BF115" s="2"/>
    </row>
    <row r="116" spans="1:58" ht="12.75" customHeight="1">
      <c r="A116" s="16"/>
      <c r="B116" s="41"/>
      <c r="C116" s="21"/>
      <c r="D116" s="7"/>
      <c r="E116" s="7"/>
      <c r="F116" s="7"/>
      <c r="G116" s="31" t="e">
        <f t="shared" si="49"/>
        <v>#REF!</v>
      </c>
      <c r="H116" s="32" t="e">
        <f t="shared" si="50"/>
        <v>#REF!</v>
      </c>
      <c r="I116" s="31"/>
      <c r="J116" s="32"/>
      <c r="K116" s="31"/>
      <c r="L116" s="3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2"/>
      <c r="AY116" s="2"/>
      <c r="AZ116" s="2"/>
      <c r="BA116" s="2"/>
      <c r="BB116" s="2"/>
      <c r="BC116" s="2"/>
      <c r="BD116" s="2"/>
      <c r="BE116" s="2"/>
      <c r="BF116" s="2"/>
    </row>
    <row r="117" spans="1:58" ht="12.75" customHeight="1">
      <c r="A117" s="16"/>
      <c r="B117" s="41"/>
      <c r="C117" s="21"/>
      <c r="D117" s="7"/>
      <c r="E117" s="7"/>
      <c r="F117" s="7"/>
      <c r="G117" s="31" t="e">
        <f t="shared" si="49"/>
        <v>#REF!</v>
      </c>
      <c r="H117" s="32" t="e">
        <f t="shared" si="50"/>
        <v>#REF!</v>
      </c>
      <c r="I117" s="31"/>
      <c r="J117" s="32"/>
      <c r="K117" s="31"/>
      <c r="L117" s="3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2"/>
      <c r="AY117" s="2"/>
      <c r="AZ117" s="2"/>
      <c r="BA117" s="2"/>
      <c r="BB117" s="2"/>
      <c r="BC117" s="2"/>
      <c r="BD117" s="2"/>
      <c r="BE117" s="2"/>
      <c r="BF117" s="2"/>
    </row>
    <row r="118" spans="1:58" ht="12.75" customHeight="1">
      <c r="A118" s="16"/>
      <c r="B118" s="41"/>
      <c r="C118" s="21"/>
      <c r="D118" s="7"/>
      <c r="E118" s="7"/>
      <c r="F118" s="7"/>
      <c r="G118" s="31"/>
      <c r="H118" s="32"/>
      <c r="I118" s="31"/>
      <c r="J118" s="32"/>
      <c r="K118" s="31"/>
      <c r="L118" s="3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2"/>
      <c r="AY118" s="2"/>
      <c r="AZ118" s="2"/>
      <c r="BA118" s="2"/>
      <c r="BB118" s="2"/>
      <c r="BC118" s="2"/>
      <c r="BD118" s="2"/>
      <c r="BE118" s="2"/>
      <c r="BF118" s="2"/>
    </row>
    <row r="119" spans="1:58" ht="12.75" customHeight="1">
      <c r="A119" s="16"/>
      <c r="B119" s="41"/>
      <c r="C119" s="21"/>
      <c r="D119" s="7"/>
      <c r="E119" s="7"/>
      <c r="F119" s="7"/>
      <c r="G119" s="31"/>
      <c r="H119" s="32"/>
      <c r="I119" s="31"/>
      <c r="J119" s="32"/>
      <c r="K119" s="31"/>
      <c r="L119" s="3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2"/>
      <c r="AY119" s="2"/>
      <c r="AZ119" s="2"/>
      <c r="BA119" s="2"/>
      <c r="BB119" s="2"/>
      <c r="BC119" s="2"/>
      <c r="BD119" s="2"/>
      <c r="BE119" s="2"/>
      <c r="BF119" s="2"/>
    </row>
    <row r="120" spans="1:58" ht="12.75" customHeight="1">
      <c r="A120" s="16"/>
      <c r="B120" s="41"/>
      <c r="C120" s="21"/>
      <c r="D120" s="7"/>
      <c r="E120" s="7"/>
      <c r="F120" s="7"/>
      <c r="G120" s="31"/>
      <c r="H120" s="32"/>
      <c r="I120" s="31"/>
      <c r="J120" s="32"/>
      <c r="K120" s="31"/>
      <c r="L120" s="3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2"/>
      <c r="AY120" s="2"/>
      <c r="AZ120" s="2"/>
      <c r="BA120" s="2"/>
      <c r="BB120" s="2"/>
      <c r="BC120" s="2"/>
      <c r="BD120" s="2"/>
      <c r="BE120" s="2"/>
      <c r="BF120" s="2"/>
    </row>
    <row r="121" spans="1:58" ht="12.75" customHeight="1">
      <c r="A121" s="16"/>
      <c r="B121" s="41"/>
      <c r="C121" s="21"/>
      <c r="D121" s="7"/>
      <c r="E121" s="7"/>
      <c r="F121" s="7"/>
      <c r="G121" s="31"/>
      <c r="H121" s="32"/>
      <c r="I121" s="31"/>
      <c r="J121" s="32"/>
      <c r="K121" s="31"/>
      <c r="L121" s="3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2"/>
      <c r="AY121" s="2"/>
      <c r="AZ121" s="2"/>
      <c r="BA121" s="2"/>
      <c r="BB121" s="2"/>
      <c r="BC121" s="2"/>
      <c r="BD121" s="2"/>
      <c r="BE121" s="2"/>
      <c r="BF121" s="2"/>
    </row>
    <row r="122" spans="1:58" ht="12.75" customHeight="1">
      <c r="A122" s="16"/>
      <c r="B122" s="41"/>
      <c r="C122" s="21"/>
      <c r="D122" s="7"/>
      <c r="E122" s="7"/>
      <c r="F122" s="7"/>
      <c r="G122" s="31"/>
      <c r="H122" s="32"/>
      <c r="I122" s="31"/>
      <c r="J122" s="32"/>
      <c r="K122" s="31"/>
      <c r="L122" s="3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2"/>
      <c r="AY122" s="2"/>
      <c r="AZ122" s="2"/>
      <c r="BA122" s="2"/>
      <c r="BB122" s="2"/>
      <c r="BC122" s="2"/>
      <c r="BD122" s="2"/>
      <c r="BE122" s="2"/>
      <c r="BF122" s="2"/>
    </row>
    <row r="123" spans="1:58" ht="12.75" customHeight="1">
      <c r="A123" s="16"/>
      <c r="B123" s="41"/>
      <c r="C123" s="21"/>
      <c r="D123" s="7"/>
      <c r="E123" s="7"/>
      <c r="F123" s="7"/>
      <c r="G123" s="31"/>
      <c r="H123" s="32"/>
      <c r="I123" s="31"/>
      <c r="J123" s="32"/>
      <c r="K123" s="31">
        <f t="shared" ref="K123:K125" si="51">AM20*AN20</f>
        <v>3</v>
      </c>
      <c r="L123" s="33">
        <f t="shared" ref="L123:L125" si="52">AO20*K123</f>
        <v>150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3">
        <f>K123</f>
        <v>3</v>
      </c>
      <c r="X123" s="3">
        <f>K124</f>
        <v>3</v>
      </c>
      <c r="Y123" s="3">
        <f>K125</f>
        <v>8</v>
      </c>
      <c r="Z123" s="1">
        <v>0</v>
      </c>
      <c r="AA123" s="1">
        <v>0</v>
      </c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2"/>
      <c r="AY123" s="2"/>
      <c r="AZ123" s="2"/>
      <c r="BA123" s="2"/>
      <c r="BB123" s="2"/>
      <c r="BC123" s="2"/>
      <c r="BD123" s="2"/>
      <c r="BE123" s="2"/>
      <c r="BF123" s="2"/>
    </row>
    <row r="124" spans="1:58" ht="12.75" customHeight="1">
      <c r="A124" s="16"/>
      <c r="B124" s="41"/>
      <c r="C124" s="21"/>
      <c r="D124" s="7"/>
      <c r="E124" s="7"/>
      <c r="F124" s="7"/>
      <c r="G124" s="31"/>
      <c r="H124" s="32"/>
      <c r="I124" s="31"/>
      <c r="J124" s="32"/>
      <c r="K124" s="31">
        <f t="shared" si="51"/>
        <v>3</v>
      </c>
      <c r="L124" s="33">
        <f t="shared" si="52"/>
        <v>180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2"/>
      <c r="AY124" s="2"/>
      <c r="AZ124" s="2"/>
      <c r="BA124" s="2"/>
      <c r="BB124" s="2"/>
      <c r="BC124" s="2"/>
      <c r="BD124" s="2"/>
      <c r="BE124" s="2"/>
      <c r="BF124" s="2"/>
    </row>
    <row r="125" spans="1:58" ht="12.75" customHeight="1">
      <c r="A125" s="16"/>
      <c r="B125" s="41"/>
      <c r="C125" s="21"/>
      <c r="D125" s="7"/>
      <c r="E125" s="7"/>
      <c r="F125" s="7"/>
      <c r="G125" s="31"/>
      <c r="H125" s="32"/>
      <c r="I125" s="31"/>
      <c r="J125" s="32"/>
      <c r="K125" s="31">
        <f t="shared" si="51"/>
        <v>8</v>
      </c>
      <c r="L125" s="33">
        <f t="shared" si="52"/>
        <v>520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2"/>
      <c r="AY125" s="2"/>
      <c r="AZ125" s="2"/>
      <c r="BA125" s="2"/>
      <c r="BB125" s="2"/>
      <c r="BC125" s="2"/>
      <c r="BD125" s="2"/>
      <c r="BE125" s="2"/>
      <c r="BF125" s="2"/>
    </row>
    <row r="126" spans="1:58" ht="12.75" customHeight="1">
      <c r="A126" s="16"/>
      <c r="B126" s="41"/>
      <c r="C126" s="21"/>
      <c r="D126" s="7"/>
      <c r="E126" s="7"/>
      <c r="F126" s="7"/>
      <c r="G126" s="31"/>
      <c r="H126" s="32"/>
      <c r="I126" s="31">
        <f t="shared" ref="I126:I131" si="53">AM23*AN23</f>
        <v>5</v>
      </c>
      <c r="J126" s="32">
        <f t="shared" ref="J126:J131" si="54">AO23*I126</f>
        <v>250</v>
      </c>
      <c r="K126" s="31"/>
      <c r="L126" s="33"/>
      <c r="M126" s="1"/>
      <c r="N126" s="1"/>
      <c r="O126" s="1"/>
      <c r="P126" s="1"/>
      <c r="Q126" s="1"/>
      <c r="R126" s="3">
        <f>I126</f>
        <v>5</v>
      </c>
      <c r="S126" s="3">
        <f>I128</f>
        <v>3</v>
      </c>
      <c r="T126" s="3">
        <f>I128</f>
        <v>3</v>
      </c>
      <c r="U126" s="3">
        <f>I129+I130+I131</f>
        <v>15</v>
      </c>
      <c r="V126" s="1">
        <v>0</v>
      </c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2"/>
      <c r="AY126" s="2"/>
      <c r="AZ126" s="2"/>
      <c r="BA126" s="2"/>
      <c r="BB126" s="2"/>
      <c r="BC126" s="2"/>
      <c r="BD126" s="2"/>
      <c r="BE126" s="2"/>
      <c r="BF126" s="2"/>
    </row>
    <row r="127" spans="1:58" ht="12.75" customHeight="1">
      <c r="A127" s="16"/>
      <c r="B127" s="41"/>
      <c r="C127" s="21"/>
      <c r="D127" s="7"/>
      <c r="E127" s="7"/>
      <c r="F127" s="7"/>
      <c r="G127" s="31"/>
      <c r="H127" s="32"/>
      <c r="I127" s="31">
        <f t="shared" si="53"/>
        <v>4</v>
      </c>
      <c r="J127" s="32">
        <f t="shared" si="54"/>
        <v>240</v>
      </c>
      <c r="K127" s="31"/>
      <c r="L127" s="3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2"/>
      <c r="AY127" s="2"/>
      <c r="AZ127" s="2"/>
      <c r="BA127" s="2"/>
      <c r="BB127" s="2"/>
      <c r="BC127" s="2"/>
      <c r="BD127" s="2"/>
      <c r="BE127" s="2"/>
      <c r="BF127" s="2"/>
    </row>
    <row r="128" spans="1:58" ht="12.75" customHeight="1">
      <c r="A128" s="16"/>
      <c r="B128" s="41"/>
      <c r="C128" s="21"/>
      <c r="D128" s="7"/>
      <c r="E128" s="7"/>
      <c r="F128" s="7"/>
      <c r="G128" s="31"/>
      <c r="H128" s="32"/>
      <c r="I128" s="31">
        <f t="shared" si="53"/>
        <v>3</v>
      </c>
      <c r="J128" s="32">
        <f t="shared" si="54"/>
        <v>210</v>
      </c>
      <c r="K128" s="31"/>
      <c r="L128" s="3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2"/>
      <c r="AY128" s="2"/>
      <c r="AZ128" s="2"/>
      <c r="BA128" s="2"/>
      <c r="BB128" s="2"/>
      <c r="BC128" s="2"/>
      <c r="BD128" s="2"/>
      <c r="BE128" s="2"/>
      <c r="BF128" s="2"/>
    </row>
    <row r="129" spans="1:58" ht="12.75" customHeight="1">
      <c r="A129" s="16"/>
      <c r="B129" s="41"/>
      <c r="C129" s="21"/>
      <c r="D129" s="7"/>
      <c r="E129" s="7"/>
      <c r="F129" s="7"/>
      <c r="G129" s="31"/>
      <c r="H129" s="32"/>
      <c r="I129" s="31">
        <f t="shared" si="53"/>
        <v>6</v>
      </c>
      <c r="J129" s="32">
        <f t="shared" si="54"/>
        <v>480</v>
      </c>
      <c r="K129" s="31"/>
      <c r="L129" s="3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2"/>
      <c r="AY129" s="2"/>
      <c r="AZ129" s="2"/>
      <c r="BA129" s="2"/>
      <c r="BB129" s="2"/>
      <c r="BC129" s="2"/>
      <c r="BD129" s="2"/>
      <c r="BE129" s="2"/>
      <c r="BF129" s="2"/>
    </row>
    <row r="130" spans="1:58" ht="12.75" customHeight="1">
      <c r="A130" s="16"/>
      <c r="B130" s="41"/>
      <c r="C130" s="21"/>
      <c r="D130" s="7"/>
      <c r="E130" s="7"/>
      <c r="F130" s="7"/>
      <c r="G130" s="31"/>
      <c r="H130" s="32"/>
      <c r="I130" s="31">
        <f t="shared" si="53"/>
        <v>6</v>
      </c>
      <c r="J130" s="32">
        <f t="shared" si="54"/>
        <v>510</v>
      </c>
      <c r="K130" s="31"/>
      <c r="L130" s="3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2"/>
      <c r="AY130" s="2"/>
      <c r="AZ130" s="2"/>
      <c r="BA130" s="2"/>
      <c r="BB130" s="2"/>
      <c r="BC130" s="2"/>
      <c r="BD130" s="2"/>
      <c r="BE130" s="2"/>
      <c r="BF130" s="2"/>
    </row>
    <row r="131" spans="1:58" ht="12.75" customHeight="1">
      <c r="A131" s="16"/>
      <c r="B131" s="41"/>
      <c r="C131" s="21"/>
      <c r="D131" s="7"/>
      <c r="E131" s="7"/>
      <c r="F131" s="7"/>
      <c r="G131" s="31"/>
      <c r="H131" s="32"/>
      <c r="I131" s="31">
        <f t="shared" si="53"/>
        <v>3</v>
      </c>
      <c r="J131" s="32">
        <f t="shared" si="54"/>
        <v>180</v>
      </c>
      <c r="K131" s="31"/>
      <c r="L131" s="3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2"/>
      <c r="AY131" s="2"/>
      <c r="AZ131" s="2"/>
      <c r="BA131" s="2"/>
      <c r="BB131" s="2"/>
      <c r="BC131" s="2"/>
      <c r="BD131" s="2"/>
      <c r="BE131" s="2"/>
      <c r="BF131" s="2"/>
    </row>
    <row r="132" spans="1:58" ht="12.75" customHeight="1">
      <c r="A132" s="16"/>
      <c r="B132" s="41"/>
      <c r="C132" s="21"/>
      <c r="D132" s="7"/>
      <c r="E132" s="7"/>
      <c r="F132" s="7"/>
      <c r="G132" s="31"/>
      <c r="H132" s="32"/>
      <c r="I132" s="31"/>
      <c r="J132" s="32"/>
      <c r="K132" s="31">
        <f t="shared" ref="K132:K134" si="55">AM29*AN29</f>
        <v>3</v>
      </c>
      <c r="L132" s="33">
        <f t="shared" ref="L132:L134" si="56">AO29*K132</f>
        <v>210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>
        <v>0</v>
      </c>
      <c r="X132" s="3">
        <f>K132</f>
        <v>3</v>
      </c>
      <c r="Y132" s="3">
        <f>K133</f>
        <v>6</v>
      </c>
      <c r="Z132" s="3" t="e">
        <f>K134+K135</f>
        <v>#REF!</v>
      </c>
      <c r="AA132" s="3" t="e">
        <f>K136</f>
        <v>#REF!</v>
      </c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2"/>
      <c r="AY132" s="2"/>
      <c r="AZ132" s="2"/>
      <c r="BA132" s="2"/>
      <c r="BB132" s="2"/>
      <c r="BC132" s="2"/>
      <c r="BD132" s="2"/>
      <c r="BE132" s="2"/>
      <c r="BF132" s="2"/>
    </row>
    <row r="133" spans="1:58" ht="12.75" customHeight="1">
      <c r="A133" s="16"/>
      <c r="B133" s="41"/>
      <c r="C133" s="21"/>
      <c r="D133" s="7"/>
      <c r="E133" s="7"/>
      <c r="F133" s="7"/>
      <c r="G133" s="31"/>
      <c r="H133" s="32"/>
      <c r="I133" s="31"/>
      <c r="J133" s="32"/>
      <c r="K133" s="31">
        <f t="shared" si="55"/>
        <v>6</v>
      </c>
      <c r="L133" s="33">
        <f t="shared" si="56"/>
        <v>480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2"/>
      <c r="AY133" s="2"/>
      <c r="AZ133" s="2"/>
      <c r="BA133" s="2"/>
      <c r="BB133" s="2"/>
      <c r="BC133" s="2"/>
      <c r="BD133" s="2"/>
      <c r="BE133" s="2"/>
      <c r="BF133" s="2"/>
    </row>
    <row r="134" spans="1:58" ht="12.75" customHeight="1">
      <c r="A134" s="16"/>
      <c r="B134" s="41"/>
      <c r="C134" s="21"/>
      <c r="D134" s="7"/>
      <c r="E134" s="7"/>
      <c r="F134" s="7"/>
      <c r="G134" s="31"/>
      <c r="H134" s="32"/>
      <c r="I134" s="31"/>
      <c r="J134" s="32"/>
      <c r="K134" s="31">
        <f t="shared" si="55"/>
        <v>6</v>
      </c>
      <c r="L134" s="33">
        <f t="shared" si="56"/>
        <v>540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2"/>
      <c r="AY134" s="2"/>
      <c r="AZ134" s="2"/>
      <c r="BA134" s="2"/>
      <c r="BB134" s="2"/>
      <c r="BC134" s="2"/>
      <c r="BD134" s="2"/>
      <c r="BE134" s="2"/>
      <c r="BF134" s="2"/>
    </row>
    <row r="135" spans="1:58" ht="12.75" customHeight="1">
      <c r="A135" s="16"/>
      <c r="B135" s="41"/>
      <c r="C135" s="21"/>
      <c r="D135" s="7"/>
      <c r="E135" s="7"/>
      <c r="F135" s="7"/>
      <c r="G135" s="31"/>
      <c r="H135" s="32"/>
      <c r="I135" s="31"/>
      <c r="J135" s="32"/>
      <c r="K135" s="31" t="e">
        <f t="shared" ref="K135:K136" si="57">#REF!*#REF!</f>
        <v>#REF!</v>
      </c>
      <c r="L135" s="33" t="e">
        <f t="shared" ref="L135:L136" si="58">#REF!*K135</f>
        <v>#REF!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2"/>
      <c r="AY135" s="2"/>
      <c r="AZ135" s="2"/>
      <c r="BA135" s="2"/>
      <c r="BB135" s="2"/>
      <c r="BC135" s="2"/>
      <c r="BD135" s="2"/>
      <c r="BE135" s="2"/>
      <c r="BF135" s="2"/>
    </row>
    <row r="136" spans="1:58" ht="12.75" customHeight="1">
      <c r="A136" s="16"/>
      <c r="B136" s="41"/>
      <c r="C136" s="21"/>
      <c r="D136" s="7"/>
      <c r="E136" s="7"/>
      <c r="F136" s="7"/>
      <c r="G136" s="31"/>
      <c r="H136" s="32"/>
      <c r="I136" s="31"/>
      <c r="J136" s="32"/>
      <c r="K136" s="31" t="e">
        <f t="shared" si="57"/>
        <v>#REF!</v>
      </c>
      <c r="L136" s="33" t="e">
        <f t="shared" si="58"/>
        <v>#REF!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2"/>
      <c r="AY136" s="2"/>
      <c r="AZ136" s="2"/>
      <c r="BA136" s="2"/>
      <c r="BB136" s="2"/>
      <c r="BC136" s="2"/>
      <c r="BD136" s="2"/>
      <c r="BE136" s="2"/>
      <c r="BF136" s="2"/>
    </row>
    <row r="137" spans="1:58" ht="12.75" customHeight="1">
      <c r="A137" s="16"/>
      <c r="B137" s="41"/>
      <c r="C137" s="21"/>
      <c r="D137" s="7"/>
      <c r="E137" s="7"/>
      <c r="F137" s="7"/>
      <c r="G137" s="31"/>
      <c r="H137" s="32"/>
      <c r="I137" s="31"/>
      <c r="J137" s="32"/>
      <c r="K137" s="31"/>
      <c r="L137" s="3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2"/>
      <c r="AY137" s="2"/>
      <c r="AZ137" s="2"/>
      <c r="BA137" s="2"/>
      <c r="BB137" s="2"/>
      <c r="BC137" s="2"/>
      <c r="BD137" s="2"/>
      <c r="BE137" s="2"/>
      <c r="BF137" s="2"/>
    </row>
    <row r="138" spans="1:58" ht="12.75" customHeight="1">
      <c r="A138" s="16"/>
      <c r="B138" s="41"/>
      <c r="C138" s="21"/>
      <c r="D138" s="7"/>
      <c r="E138" s="7"/>
      <c r="F138" s="7"/>
      <c r="G138" s="31"/>
      <c r="H138" s="32"/>
      <c r="I138" s="31"/>
      <c r="J138" s="32"/>
      <c r="K138" s="31"/>
      <c r="L138" s="3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2"/>
      <c r="AY138" s="2"/>
      <c r="AZ138" s="2"/>
      <c r="BA138" s="2"/>
      <c r="BB138" s="2"/>
      <c r="BC138" s="2"/>
      <c r="BD138" s="2"/>
      <c r="BE138" s="2"/>
      <c r="BF138" s="2"/>
    </row>
    <row r="139" spans="1:58" ht="12.75" customHeight="1">
      <c r="A139" s="16"/>
      <c r="B139" s="41"/>
      <c r="C139" s="21"/>
      <c r="D139" s="7"/>
      <c r="E139" s="7"/>
      <c r="F139" s="7"/>
      <c r="G139" s="31"/>
      <c r="H139" s="32"/>
      <c r="I139" s="31"/>
      <c r="J139" s="32"/>
      <c r="K139" s="31"/>
      <c r="L139" s="3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2"/>
      <c r="AY139" s="2"/>
      <c r="AZ139" s="2"/>
      <c r="BA139" s="2"/>
      <c r="BB139" s="2"/>
      <c r="BC139" s="2"/>
      <c r="BD139" s="2"/>
      <c r="BE139" s="2"/>
      <c r="BF139" s="2"/>
    </row>
    <row r="140" spans="1:58" ht="12.75" customHeight="1">
      <c r="A140" s="16"/>
      <c r="B140" s="41"/>
      <c r="C140" s="21"/>
      <c r="D140" s="7"/>
      <c r="E140" s="7"/>
      <c r="F140" s="7"/>
      <c r="G140" s="31"/>
      <c r="H140" s="32"/>
      <c r="I140" s="31"/>
      <c r="J140" s="32"/>
      <c r="K140" s="31"/>
      <c r="L140" s="3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2"/>
      <c r="AY140" s="2"/>
      <c r="AZ140" s="2"/>
      <c r="BA140" s="2"/>
      <c r="BB140" s="2"/>
      <c r="BC140" s="2"/>
      <c r="BD140" s="2"/>
      <c r="BE140" s="2"/>
      <c r="BF140" s="2"/>
    </row>
    <row r="141" spans="1:58" ht="12.75" customHeight="1">
      <c r="A141" s="16"/>
      <c r="B141" s="41"/>
      <c r="C141" s="21"/>
      <c r="D141" s="7"/>
      <c r="E141" s="7"/>
      <c r="F141" s="7"/>
      <c r="G141" s="31"/>
      <c r="H141" s="32"/>
      <c r="I141" s="31" t="e">
        <f t="shared" ref="I141:I144" si="59">AM35*AN35</f>
        <v>#VALUE!</v>
      </c>
      <c r="J141" s="32" t="e">
        <f t="shared" ref="J141:J144" si="60">AO35*I141</f>
        <v>#VALUE!</v>
      </c>
      <c r="K141" s="31"/>
      <c r="L141" s="33"/>
      <c r="M141" s="1"/>
      <c r="N141" s="1"/>
      <c r="O141" s="1"/>
      <c r="P141" s="1"/>
      <c r="Q141" s="1"/>
      <c r="R141" s="3" t="e">
        <f>I141</f>
        <v>#VALUE!</v>
      </c>
      <c r="S141" s="3">
        <f>I142</f>
        <v>5</v>
      </c>
      <c r="T141" s="3">
        <f>I143</f>
        <v>4</v>
      </c>
      <c r="U141" s="3">
        <f>I144</f>
        <v>3</v>
      </c>
      <c r="V141" s="1">
        <v>0</v>
      </c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2"/>
      <c r="AY141" s="2"/>
      <c r="AZ141" s="2"/>
      <c r="BA141" s="2"/>
      <c r="BB141" s="2"/>
      <c r="BC141" s="2"/>
      <c r="BD141" s="2"/>
      <c r="BE141" s="2"/>
      <c r="BF141" s="2"/>
    </row>
    <row r="142" spans="1:58" ht="12.75" customHeight="1">
      <c r="A142" s="16"/>
      <c r="B142" s="41"/>
      <c r="C142" s="21"/>
      <c r="D142" s="7"/>
      <c r="E142" s="7"/>
      <c r="F142" s="7"/>
      <c r="G142" s="31"/>
      <c r="H142" s="32"/>
      <c r="I142" s="31">
        <f t="shared" si="59"/>
        <v>5</v>
      </c>
      <c r="J142" s="32">
        <f t="shared" si="60"/>
        <v>250</v>
      </c>
      <c r="K142" s="31"/>
      <c r="L142" s="3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2"/>
      <c r="AY142" s="2"/>
      <c r="AZ142" s="2"/>
      <c r="BA142" s="2"/>
      <c r="BB142" s="2"/>
      <c r="BC142" s="2"/>
      <c r="BD142" s="2"/>
      <c r="BE142" s="2"/>
      <c r="BF142" s="2"/>
    </row>
    <row r="143" spans="1:58" ht="12.75" customHeight="1">
      <c r="A143" s="16"/>
      <c r="B143" s="41"/>
      <c r="C143" s="21"/>
      <c r="D143" s="7"/>
      <c r="E143" s="7"/>
      <c r="F143" s="7"/>
      <c r="G143" s="31"/>
      <c r="H143" s="32"/>
      <c r="I143" s="31">
        <f t="shared" si="59"/>
        <v>4</v>
      </c>
      <c r="J143" s="32">
        <f t="shared" si="60"/>
        <v>240</v>
      </c>
      <c r="K143" s="31"/>
      <c r="L143" s="3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2"/>
      <c r="AY143" s="2"/>
      <c r="AZ143" s="2"/>
      <c r="BA143" s="2"/>
      <c r="BB143" s="2"/>
      <c r="BC143" s="2"/>
      <c r="BD143" s="2"/>
      <c r="BE143" s="2"/>
      <c r="BF143" s="2"/>
    </row>
    <row r="144" spans="1:58" ht="12.75" customHeight="1">
      <c r="A144" s="16"/>
      <c r="B144" s="41"/>
      <c r="C144" s="21"/>
      <c r="D144" s="7"/>
      <c r="E144" s="7"/>
      <c r="F144" s="7"/>
      <c r="G144" s="31"/>
      <c r="H144" s="32"/>
      <c r="I144" s="31">
        <f t="shared" si="59"/>
        <v>3</v>
      </c>
      <c r="J144" s="32">
        <f t="shared" si="60"/>
        <v>210</v>
      </c>
      <c r="K144" s="31"/>
      <c r="L144" s="3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2"/>
      <c r="AY144" s="2"/>
      <c r="AZ144" s="2"/>
      <c r="BA144" s="2"/>
      <c r="BB144" s="2"/>
      <c r="BC144" s="2"/>
      <c r="BD144" s="2"/>
      <c r="BE144" s="2"/>
      <c r="BF144" s="2"/>
    </row>
    <row r="145" spans="1:58" ht="12.75" customHeight="1">
      <c r="A145" s="16"/>
      <c r="B145" s="41"/>
      <c r="C145" s="21"/>
      <c r="D145" s="7"/>
      <c r="E145" s="7"/>
      <c r="F145" s="7"/>
      <c r="G145" s="31">
        <f t="shared" ref="G145:G147" si="61">AM39*AN39</f>
        <v>8</v>
      </c>
      <c r="H145" s="32">
        <f t="shared" ref="H145:H147" si="62">AO39*G145</f>
        <v>640</v>
      </c>
      <c r="I145" s="31"/>
      <c r="J145" s="32"/>
      <c r="K145" s="31"/>
      <c r="L145" s="33"/>
      <c r="M145" s="3">
        <f>G145</f>
        <v>8</v>
      </c>
      <c r="N145" s="3">
        <f>G146</f>
        <v>4</v>
      </c>
      <c r="O145" s="3">
        <f>G147</f>
        <v>4</v>
      </c>
      <c r="P145" s="3" t="e">
        <f>G148</f>
        <v>#REF!</v>
      </c>
      <c r="Q145" s="1">
        <v>0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2"/>
      <c r="AY145" s="2"/>
      <c r="AZ145" s="2"/>
      <c r="BA145" s="2"/>
      <c r="BB145" s="2"/>
      <c r="BC145" s="2"/>
      <c r="BD145" s="2"/>
      <c r="BE145" s="2"/>
      <c r="BF145" s="2"/>
    </row>
    <row r="146" spans="1:58" ht="12.75" customHeight="1">
      <c r="A146" s="16"/>
      <c r="B146" s="41"/>
      <c r="C146" s="21"/>
      <c r="D146" s="7"/>
      <c r="E146" s="7"/>
      <c r="F146" s="7"/>
      <c r="G146" s="31">
        <f t="shared" si="61"/>
        <v>4</v>
      </c>
      <c r="H146" s="32">
        <f t="shared" si="62"/>
        <v>0</v>
      </c>
      <c r="I146" s="31"/>
      <c r="J146" s="32"/>
      <c r="K146" s="31"/>
      <c r="L146" s="3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2"/>
      <c r="AY146" s="2"/>
      <c r="AZ146" s="2"/>
      <c r="BA146" s="2"/>
      <c r="BB146" s="2"/>
      <c r="BC146" s="2"/>
      <c r="BD146" s="2"/>
      <c r="BE146" s="2"/>
      <c r="BF146" s="2"/>
    </row>
    <row r="147" spans="1:58" ht="12.75" customHeight="1">
      <c r="A147" s="16"/>
      <c r="B147" s="41"/>
      <c r="C147" s="21"/>
      <c r="D147" s="7"/>
      <c r="E147" s="7"/>
      <c r="F147" s="7"/>
      <c r="G147" s="31">
        <f t="shared" si="61"/>
        <v>4</v>
      </c>
      <c r="H147" s="32">
        <f t="shared" si="62"/>
        <v>0</v>
      </c>
      <c r="I147" s="31"/>
      <c r="J147" s="32"/>
      <c r="K147" s="31"/>
      <c r="L147" s="3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2"/>
      <c r="AY147" s="2"/>
      <c r="AZ147" s="2"/>
      <c r="BA147" s="2"/>
      <c r="BB147" s="2"/>
      <c r="BC147" s="2"/>
      <c r="BD147" s="2"/>
      <c r="BE147" s="2"/>
      <c r="BF147" s="2"/>
    </row>
    <row r="148" spans="1:58" ht="12.75" customHeight="1">
      <c r="A148" s="16"/>
      <c r="B148" s="41"/>
      <c r="C148" s="21"/>
      <c r="D148" s="7"/>
      <c r="E148" s="7"/>
      <c r="F148" s="7"/>
      <c r="G148" s="31" t="e">
        <f>#REF!*#REF!</f>
        <v>#REF!</v>
      </c>
      <c r="H148" s="32" t="e">
        <f>#REF!*G148</f>
        <v>#REF!</v>
      </c>
      <c r="I148" s="31"/>
      <c r="J148" s="32"/>
      <c r="K148" s="31"/>
      <c r="L148" s="3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2"/>
      <c r="AY148" s="2"/>
      <c r="AZ148" s="2"/>
      <c r="BA148" s="2"/>
      <c r="BB148" s="2"/>
      <c r="BC148" s="2"/>
      <c r="BD148" s="2"/>
      <c r="BE148" s="2"/>
      <c r="BF148" s="2"/>
    </row>
    <row r="149" spans="1:58" ht="12.75" customHeight="1">
      <c r="A149" s="16"/>
      <c r="B149" s="41"/>
      <c r="C149" s="21"/>
      <c r="D149" s="7"/>
      <c r="E149" s="7"/>
      <c r="F149" s="7"/>
      <c r="G149" s="31"/>
      <c r="H149" s="32"/>
      <c r="I149" s="31">
        <f t="shared" ref="I149:I151" si="63">AM42*AN42</f>
        <v>16</v>
      </c>
      <c r="J149" s="32">
        <f t="shared" ref="J149:J151" si="64">AO42*I149</f>
        <v>0</v>
      </c>
      <c r="K149" s="31"/>
      <c r="L149" s="33"/>
      <c r="M149" s="1"/>
      <c r="N149" s="1"/>
      <c r="O149" s="1"/>
      <c r="P149" s="1"/>
      <c r="Q149" s="1"/>
      <c r="R149" s="3">
        <f>I149</f>
        <v>16</v>
      </c>
      <c r="S149" s="3">
        <f>I150+I151</f>
        <v>64</v>
      </c>
      <c r="T149" s="1">
        <v>0</v>
      </c>
      <c r="U149" s="1">
        <v>0</v>
      </c>
      <c r="V149" s="1">
        <v>0</v>
      </c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2"/>
      <c r="AY149" s="2"/>
      <c r="AZ149" s="2"/>
      <c r="BA149" s="2"/>
      <c r="BB149" s="2"/>
      <c r="BC149" s="2"/>
      <c r="BD149" s="2"/>
      <c r="BE149" s="2"/>
      <c r="BF149" s="2"/>
    </row>
    <row r="150" spans="1:58" ht="12.75" customHeight="1">
      <c r="A150" s="16"/>
      <c r="B150" s="41"/>
      <c r="C150" s="21"/>
      <c r="D150" s="7"/>
      <c r="E150" s="7"/>
      <c r="F150" s="7"/>
      <c r="G150" s="31"/>
      <c r="H150" s="32"/>
      <c r="I150" s="31">
        <f t="shared" si="63"/>
        <v>32</v>
      </c>
      <c r="J150" s="32">
        <f t="shared" si="64"/>
        <v>0</v>
      </c>
      <c r="K150" s="31"/>
      <c r="L150" s="3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2"/>
      <c r="AY150" s="2"/>
      <c r="AZ150" s="2"/>
      <c r="BA150" s="2"/>
      <c r="BB150" s="2"/>
      <c r="BC150" s="2"/>
      <c r="BD150" s="2"/>
      <c r="BE150" s="2"/>
      <c r="BF150" s="2"/>
    </row>
    <row r="151" spans="1:58" ht="12.75" customHeight="1">
      <c r="A151" s="16"/>
      <c r="B151" s="41"/>
      <c r="C151" s="21"/>
      <c r="D151" s="7"/>
      <c r="E151" s="7"/>
      <c r="F151" s="7"/>
      <c r="G151" s="31"/>
      <c r="H151" s="32"/>
      <c r="I151" s="31">
        <f t="shared" si="63"/>
        <v>32</v>
      </c>
      <c r="J151" s="32">
        <f t="shared" si="64"/>
        <v>0</v>
      </c>
      <c r="K151" s="31"/>
      <c r="L151" s="3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2"/>
      <c r="AY151" s="2"/>
      <c r="AZ151" s="2"/>
      <c r="BA151" s="2"/>
      <c r="BB151" s="2"/>
      <c r="BC151" s="2"/>
      <c r="BD151" s="2"/>
      <c r="BE151" s="2"/>
      <c r="BF151" s="2"/>
    </row>
    <row r="152" spans="1:58" ht="12.75" customHeight="1">
      <c r="A152" s="16"/>
      <c r="B152" s="41"/>
      <c r="C152" s="21"/>
      <c r="D152" s="7"/>
      <c r="E152" s="7"/>
      <c r="F152" s="7"/>
      <c r="G152" s="31"/>
      <c r="H152" s="32"/>
      <c r="I152" s="31"/>
      <c r="J152" s="32"/>
      <c r="K152" s="31"/>
      <c r="L152" s="3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2"/>
      <c r="AY152" s="2"/>
      <c r="AZ152" s="2"/>
      <c r="BA152" s="2"/>
      <c r="BB152" s="2"/>
      <c r="BC152" s="2"/>
      <c r="BD152" s="2"/>
      <c r="BE152" s="2"/>
      <c r="BF152" s="2"/>
    </row>
    <row r="153" spans="1:58" ht="12.75" customHeight="1">
      <c r="A153" s="16"/>
      <c r="B153" s="41"/>
      <c r="C153" s="21"/>
      <c r="D153" s="7"/>
      <c r="E153" s="7"/>
      <c r="F153" s="7"/>
      <c r="G153" s="31"/>
      <c r="H153" s="32"/>
      <c r="I153" s="31"/>
      <c r="J153" s="32"/>
      <c r="K153" s="31"/>
      <c r="L153" s="3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2"/>
      <c r="AY153" s="2"/>
      <c r="AZ153" s="2"/>
      <c r="BA153" s="2"/>
      <c r="BB153" s="2"/>
      <c r="BC153" s="2"/>
      <c r="BD153" s="2"/>
      <c r="BE153" s="2"/>
      <c r="BF153" s="2"/>
    </row>
    <row r="154" spans="1:58" ht="12.75" customHeight="1">
      <c r="A154" s="16"/>
      <c r="B154" s="41"/>
      <c r="C154" s="21"/>
      <c r="D154" s="7"/>
      <c r="E154" s="7"/>
      <c r="F154" s="7"/>
      <c r="G154" s="31"/>
      <c r="H154" s="32"/>
      <c r="I154" s="31"/>
      <c r="J154" s="32"/>
      <c r="K154" s="31"/>
      <c r="L154" s="3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2"/>
      <c r="AY154" s="2"/>
      <c r="AZ154" s="2"/>
      <c r="BA154" s="2"/>
      <c r="BB154" s="2"/>
      <c r="BC154" s="2"/>
      <c r="BD154" s="2"/>
      <c r="BE154" s="2"/>
      <c r="BF154" s="2"/>
    </row>
    <row r="155" spans="1:58" ht="12.75" customHeight="1">
      <c r="A155" s="16"/>
      <c r="B155" s="16"/>
      <c r="C155" s="16"/>
      <c r="D155" s="16"/>
      <c r="E155" s="16"/>
      <c r="F155" s="16"/>
      <c r="G155" s="78" t="e">
        <f t="shared" ref="G155:Q155" si="65">SUM(G107:G154)</f>
        <v>#REF!</v>
      </c>
      <c r="H155" s="79" t="e">
        <f t="shared" si="65"/>
        <v>#REF!</v>
      </c>
      <c r="I155" s="78" t="e">
        <f t="shared" si="65"/>
        <v>#VALUE!</v>
      </c>
      <c r="J155" s="79" t="e">
        <f t="shared" si="65"/>
        <v>#VALUE!</v>
      </c>
      <c r="K155" s="78" t="e">
        <f t="shared" si="65"/>
        <v>#REF!</v>
      </c>
      <c r="L155" s="79" t="e">
        <f t="shared" si="65"/>
        <v>#REF!</v>
      </c>
      <c r="M155" s="80" t="e">
        <f t="shared" si="65"/>
        <v>#REF!</v>
      </c>
      <c r="N155" s="80" t="e">
        <f t="shared" si="65"/>
        <v>#REF!</v>
      </c>
      <c r="O155" s="80" t="e">
        <f t="shared" si="65"/>
        <v>#REF!</v>
      </c>
      <c r="P155" s="80" t="e">
        <f t="shared" si="65"/>
        <v>#REF!</v>
      </c>
      <c r="Q155" s="80">
        <f t="shared" si="65"/>
        <v>0</v>
      </c>
      <c r="R155" s="80" t="e">
        <f t="shared" ref="R155:V155" si="66">SUM(R111:R154)</f>
        <v>#VALUE!</v>
      </c>
      <c r="S155" s="80">
        <f t="shared" si="66"/>
        <v>76</v>
      </c>
      <c r="T155" s="80">
        <f t="shared" si="66"/>
        <v>10</v>
      </c>
      <c r="U155" s="80">
        <f t="shared" si="66"/>
        <v>28</v>
      </c>
      <c r="V155" s="16">
        <f t="shared" si="66"/>
        <v>0</v>
      </c>
      <c r="W155" s="80">
        <f t="shared" ref="W155:AA155" si="67">SUM(W123:W154)</f>
        <v>3</v>
      </c>
      <c r="X155" s="80">
        <f t="shared" si="67"/>
        <v>6</v>
      </c>
      <c r="Y155" s="80">
        <f t="shared" si="67"/>
        <v>14</v>
      </c>
      <c r="Z155" s="16" t="e">
        <f t="shared" si="67"/>
        <v>#REF!</v>
      </c>
      <c r="AA155" s="16" t="e">
        <f t="shared" si="67"/>
        <v>#REF!</v>
      </c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"/>
      <c r="AX155" s="2"/>
      <c r="AY155" s="2"/>
      <c r="AZ155" s="2"/>
      <c r="BA155" s="2"/>
      <c r="BB155" s="2"/>
      <c r="BC155" s="2"/>
      <c r="BD155" s="2"/>
      <c r="BE155" s="2"/>
      <c r="BF155" s="2"/>
    </row>
    <row r="156" spans="1:58" ht="12.75" customHeight="1">
      <c r="A156" s="16"/>
      <c r="B156" s="41"/>
      <c r="C156" s="21"/>
      <c r="D156" s="7"/>
      <c r="E156" s="7"/>
      <c r="F156" s="7"/>
      <c r="G156" s="31"/>
      <c r="H156" s="32"/>
      <c r="I156" s="31"/>
      <c r="J156" s="32"/>
      <c r="K156" s="31"/>
      <c r="L156" s="33"/>
      <c r="M156" s="1"/>
      <c r="N156" s="3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2"/>
      <c r="AY156" s="2"/>
      <c r="AZ156" s="2"/>
      <c r="BA156" s="2"/>
      <c r="BB156" s="2"/>
      <c r="BC156" s="2"/>
      <c r="BD156" s="2"/>
      <c r="BE156" s="2"/>
      <c r="BF156" s="2"/>
    </row>
    <row r="157" spans="1:58" ht="12.75" customHeight="1">
      <c r="A157" s="16"/>
      <c r="B157" s="41"/>
      <c r="C157" s="21"/>
      <c r="D157" s="7"/>
      <c r="E157" s="7"/>
      <c r="F157" s="7"/>
      <c r="G157" s="31"/>
      <c r="H157" s="32"/>
      <c r="I157" s="31"/>
      <c r="J157" s="32"/>
      <c r="K157" s="31"/>
      <c r="L157" s="3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2"/>
      <c r="AY157" s="2"/>
      <c r="AZ157" s="2"/>
      <c r="BA157" s="2"/>
      <c r="BB157" s="2"/>
      <c r="BC157" s="2"/>
      <c r="BD157" s="2"/>
      <c r="BE157" s="2"/>
      <c r="BF157" s="2"/>
    </row>
    <row r="158" spans="1:58" ht="12.75" customHeight="1">
      <c r="A158" s="16"/>
      <c r="B158" s="41"/>
      <c r="C158" s="21"/>
      <c r="D158" s="7"/>
      <c r="E158" s="7"/>
      <c r="F158" s="7"/>
      <c r="G158" s="31">
        <f t="shared" ref="G158:G161" si="68">AT7*AU7</f>
        <v>5</v>
      </c>
      <c r="H158" s="32">
        <f t="shared" ref="H158:H161" si="69">AV7*G158</f>
        <v>250</v>
      </c>
      <c r="I158" s="31"/>
      <c r="J158" s="32"/>
      <c r="K158" s="31"/>
      <c r="L158" s="33"/>
      <c r="M158" s="3">
        <f>G158</f>
        <v>5</v>
      </c>
      <c r="N158" s="3">
        <f>G159</f>
        <v>4</v>
      </c>
      <c r="O158" s="3">
        <f>G160</f>
        <v>3</v>
      </c>
      <c r="P158" s="3">
        <f>G161</f>
        <v>4</v>
      </c>
      <c r="Q158" s="1">
        <v>0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2"/>
      <c r="AY158" s="2"/>
      <c r="AZ158" s="2"/>
      <c r="BA158" s="2"/>
      <c r="BB158" s="2"/>
      <c r="BC158" s="2"/>
      <c r="BD158" s="2"/>
      <c r="BE158" s="2"/>
      <c r="BF158" s="2"/>
    </row>
    <row r="159" spans="1:58" ht="12.75" customHeight="1">
      <c r="A159" s="16"/>
      <c r="B159" s="41"/>
      <c r="C159" s="21"/>
      <c r="D159" s="7"/>
      <c r="E159" s="7"/>
      <c r="F159" s="7"/>
      <c r="G159" s="31">
        <f t="shared" si="68"/>
        <v>4</v>
      </c>
      <c r="H159" s="32">
        <f t="shared" si="69"/>
        <v>240</v>
      </c>
      <c r="I159" s="31"/>
      <c r="J159" s="32"/>
      <c r="K159" s="31"/>
      <c r="L159" s="3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2"/>
      <c r="AY159" s="2"/>
      <c r="AZ159" s="2"/>
      <c r="BA159" s="2"/>
      <c r="BB159" s="2"/>
      <c r="BC159" s="2"/>
      <c r="BD159" s="2"/>
      <c r="BE159" s="2"/>
      <c r="BF159" s="2"/>
    </row>
    <row r="160" spans="1:58" ht="12.75" customHeight="1">
      <c r="A160" s="16"/>
      <c r="B160" s="41"/>
      <c r="C160" s="21"/>
      <c r="D160" s="7"/>
      <c r="E160" s="7"/>
      <c r="F160" s="7"/>
      <c r="G160" s="31">
        <f t="shared" si="68"/>
        <v>3</v>
      </c>
      <c r="H160" s="32">
        <f t="shared" si="69"/>
        <v>210</v>
      </c>
      <c r="I160" s="31"/>
      <c r="J160" s="32"/>
      <c r="K160" s="31"/>
      <c r="L160" s="3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2"/>
      <c r="AY160" s="2"/>
      <c r="AZ160" s="2"/>
      <c r="BA160" s="2"/>
      <c r="BB160" s="2"/>
      <c r="BC160" s="2"/>
      <c r="BD160" s="2"/>
      <c r="BE160" s="2"/>
      <c r="BF160" s="2"/>
    </row>
    <row r="161" spans="1:58" ht="12.75" customHeight="1">
      <c r="A161" s="16"/>
      <c r="B161" s="41"/>
      <c r="C161" s="21"/>
      <c r="D161" s="7"/>
      <c r="E161" s="7"/>
      <c r="F161" s="7"/>
      <c r="G161" s="31">
        <f t="shared" si="68"/>
        <v>4</v>
      </c>
      <c r="H161" s="32">
        <f t="shared" si="69"/>
        <v>320</v>
      </c>
      <c r="I161" s="31"/>
      <c r="J161" s="32"/>
      <c r="K161" s="31"/>
      <c r="L161" s="3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2"/>
      <c r="AY161" s="2"/>
      <c r="AZ161" s="2"/>
      <c r="BA161" s="2"/>
      <c r="BB161" s="2"/>
      <c r="BC161" s="2"/>
      <c r="BD161" s="2"/>
      <c r="BE161" s="2"/>
      <c r="BF161" s="2"/>
    </row>
    <row r="162" spans="1:58" ht="12.75" customHeight="1">
      <c r="A162" s="16"/>
      <c r="B162" s="41"/>
      <c r="C162" s="21"/>
      <c r="D162" s="7"/>
      <c r="E162" s="7"/>
      <c r="F162" s="7"/>
      <c r="G162" s="31"/>
      <c r="H162" s="32"/>
      <c r="I162" s="31">
        <f t="shared" ref="I162:I165" si="70">AT11*AU11</f>
        <v>6</v>
      </c>
      <c r="J162" s="32">
        <f t="shared" ref="J162:J165" si="71">AV11*I162</f>
        <v>510</v>
      </c>
      <c r="K162" s="31"/>
      <c r="L162" s="33"/>
      <c r="M162" s="1"/>
      <c r="N162" s="1"/>
      <c r="O162" s="1"/>
      <c r="P162" s="1"/>
      <c r="Q162" s="1"/>
      <c r="R162" s="3">
        <f>I162</f>
        <v>6</v>
      </c>
      <c r="S162" s="3">
        <f>I163</f>
        <v>5</v>
      </c>
      <c r="T162" s="3">
        <f>I164+I165</f>
        <v>7</v>
      </c>
      <c r="U162" s="1">
        <v>0</v>
      </c>
      <c r="V162" s="1">
        <v>0</v>
      </c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2"/>
      <c r="AY162" s="2"/>
      <c r="AZ162" s="2"/>
      <c r="BA162" s="2"/>
      <c r="BB162" s="2"/>
      <c r="BC162" s="2"/>
      <c r="BD162" s="2"/>
      <c r="BE162" s="2"/>
      <c r="BF162" s="2"/>
    </row>
    <row r="163" spans="1:58" ht="12.75" customHeight="1">
      <c r="A163" s="16"/>
      <c r="B163" s="41"/>
      <c r="C163" s="21"/>
      <c r="D163" s="7"/>
      <c r="E163" s="7"/>
      <c r="F163" s="7"/>
      <c r="G163" s="31"/>
      <c r="H163" s="32"/>
      <c r="I163" s="31">
        <f t="shared" si="70"/>
        <v>5</v>
      </c>
      <c r="J163" s="32">
        <f t="shared" si="71"/>
        <v>250</v>
      </c>
      <c r="K163" s="31"/>
      <c r="L163" s="3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2"/>
      <c r="AY163" s="2"/>
      <c r="AZ163" s="2"/>
      <c r="BA163" s="2"/>
      <c r="BB163" s="2"/>
      <c r="BC163" s="2"/>
      <c r="BD163" s="2"/>
      <c r="BE163" s="2"/>
      <c r="BF163" s="2"/>
    </row>
    <row r="164" spans="1:58" ht="12.75" customHeight="1">
      <c r="A164" s="16"/>
      <c r="B164" s="41"/>
      <c r="C164" s="21"/>
      <c r="D164" s="7"/>
      <c r="E164" s="7"/>
      <c r="F164" s="7"/>
      <c r="G164" s="31"/>
      <c r="H164" s="32"/>
      <c r="I164" s="31">
        <f t="shared" si="70"/>
        <v>4</v>
      </c>
      <c r="J164" s="32">
        <f t="shared" si="71"/>
        <v>240</v>
      </c>
      <c r="K164" s="31"/>
      <c r="L164" s="3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2"/>
      <c r="AY164" s="2"/>
      <c r="AZ164" s="2"/>
      <c r="BA164" s="2"/>
      <c r="BB164" s="2"/>
      <c r="BC164" s="2"/>
      <c r="BD164" s="2"/>
      <c r="BE164" s="2"/>
      <c r="BF164" s="2"/>
    </row>
    <row r="165" spans="1:58" ht="12.75" customHeight="1">
      <c r="A165" s="16"/>
      <c r="B165" s="41"/>
      <c r="C165" s="21"/>
      <c r="D165" s="7"/>
      <c r="E165" s="7"/>
      <c r="F165" s="7"/>
      <c r="G165" s="31"/>
      <c r="H165" s="32"/>
      <c r="I165" s="31">
        <f t="shared" si="70"/>
        <v>3</v>
      </c>
      <c r="J165" s="32">
        <f t="shared" si="71"/>
        <v>210</v>
      </c>
      <c r="K165" s="31"/>
      <c r="L165" s="3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2"/>
      <c r="AY165" s="2"/>
      <c r="AZ165" s="2"/>
      <c r="BA165" s="2"/>
      <c r="BB165" s="2"/>
      <c r="BC165" s="2"/>
      <c r="BD165" s="2"/>
      <c r="BE165" s="2"/>
      <c r="BF165" s="2"/>
    </row>
    <row r="166" spans="1:58" ht="12.75" customHeight="1">
      <c r="A166" s="16"/>
      <c r="B166" s="41"/>
      <c r="C166" s="21"/>
      <c r="D166" s="7"/>
      <c r="E166" s="7"/>
      <c r="F166" s="7"/>
      <c r="G166" s="31">
        <f t="shared" ref="G166:G169" si="72">AT15*AU15</f>
        <v>15</v>
      </c>
      <c r="H166" s="32">
        <f t="shared" ref="H166:H169" si="73">AV15*G166</f>
        <v>1200</v>
      </c>
      <c r="I166" s="31"/>
      <c r="J166" s="32"/>
      <c r="K166" s="31"/>
      <c r="L166" s="33"/>
      <c r="M166" s="3">
        <f>G166</f>
        <v>15</v>
      </c>
      <c r="N166" s="3">
        <f>G167</f>
        <v>32</v>
      </c>
      <c r="O166" s="3">
        <f>G168</f>
        <v>24</v>
      </c>
      <c r="P166" s="3">
        <f>G169</f>
        <v>32</v>
      </c>
      <c r="Q166" s="1">
        <v>0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2"/>
      <c r="AY166" s="2"/>
      <c r="AZ166" s="2"/>
      <c r="BA166" s="2"/>
      <c r="BB166" s="2"/>
      <c r="BC166" s="2"/>
      <c r="BD166" s="2"/>
      <c r="BE166" s="2"/>
      <c r="BF166" s="2"/>
    </row>
    <row r="167" spans="1:58" ht="12.75" customHeight="1">
      <c r="A167" s="16"/>
      <c r="B167" s="41"/>
      <c r="C167" s="21"/>
      <c r="D167" s="7"/>
      <c r="E167" s="7"/>
      <c r="F167" s="7"/>
      <c r="G167" s="31">
        <f t="shared" si="72"/>
        <v>32</v>
      </c>
      <c r="H167" s="32">
        <f t="shared" si="73"/>
        <v>0</v>
      </c>
      <c r="I167" s="31"/>
      <c r="J167" s="32"/>
      <c r="K167" s="31"/>
      <c r="L167" s="3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2"/>
      <c r="AY167" s="2"/>
      <c r="AZ167" s="2"/>
      <c r="BA167" s="2"/>
      <c r="BB167" s="2"/>
      <c r="BC167" s="2"/>
      <c r="BD167" s="2"/>
      <c r="BE167" s="2"/>
      <c r="BF167" s="2"/>
    </row>
    <row r="168" spans="1:58" ht="12.75" customHeight="1">
      <c r="A168" s="16"/>
      <c r="B168" s="41"/>
      <c r="C168" s="21"/>
      <c r="D168" s="7"/>
      <c r="E168" s="7"/>
      <c r="F168" s="7"/>
      <c r="G168" s="31">
        <f t="shared" si="72"/>
        <v>24</v>
      </c>
      <c r="H168" s="32">
        <f t="shared" si="73"/>
        <v>0</v>
      </c>
      <c r="I168" s="31"/>
      <c r="J168" s="32"/>
      <c r="K168" s="31"/>
      <c r="L168" s="3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2"/>
      <c r="AY168" s="2"/>
      <c r="AZ168" s="2"/>
      <c r="BA168" s="2"/>
      <c r="BB168" s="2"/>
      <c r="BC168" s="2"/>
      <c r="BD168" s="2"/>
      <c r="BE168" s="2"/>
      <c r="BF168" s="2"/>
    </row>
    <row r="169" spans="1:58" ht="12.75" customHeight="1">
      <c r="A169" s="16"/>
      <c r="B169" s="41"/>
      <c r="C169" s="21"/>
      <c r="D169" s="7"/>
      <c r="E169" s="7"/>
      <c r="F169" s="7"/>
      <c r="G169" s="31">
        <f t="shared" si="72"/>
        <v>32</v>
      </c>
      <c r="H169" s="32">
        <f t="shared" si="73"/>
        <v>0</v>
      </c>
      <c r="I169" s="31"/>
      <c r="J169" s="32"/>
      <c r="K169" s="31"/>
      <c r="L169" s="3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2"/>
      <c r="AY169" s="2"/>
      <c r="AZ169" s="2"/>
      <c r="BA169" s="2"/>
      <c r="BB169" s="2"/>
      <c r="BC169" s="2"/>
      <c r="BD169" s="2"/>
      <c r="BE169" s="2"/>
      <c r="BF169" s="2"/>
    </row>
    <row r="170" spans="1:58" ht="12.75" customHeight="1">
      <c r="A170" s="16"/>
      <c r="B170" s="41"/>
      <c r="C170" s="21"/>
      <c r="D170" s="7"/>
      <c r="E170" s="7"/>
      <c r="F170" s="7"/>
      <c r="G170" s="31"/>
      <c r="H170" s="32"/>
      <c r="I170" s="31"/>
      <c r="J170" s="32"/>
      <c r="K170" s="31"/>
      <c r="L170" s="3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2"/>
      <c r="AY170" s="2"/>
      <c r="AZ170" s="2"/>
      <c r="BA170" s="2"/>
      <c r="BB170" s="2"/>
      <c r="BC170" s="2"/>
      <c r="BD170" s="2"/>
      <c r="BE170" s="2"/>
      <c r="BF170" s="2"/>
    </row>
    <row r="171" spans="1:58" ht="12.75" customHeight="1">
      <c r="A171" s="16"/>
      <c r="B171" s="41"/>
      <c r="C171" s="21"/>
      <c r="D171" s="7"/>
      <c r="E171" s="7"/>
      <c r="F171" s="7"/>
      <c r="G171" s="31"/>
      <c r="H171" s="32"/>
      <c r="I171" s="31"/>
      <c r="J171" s="32"/>
      <c r="K171" s="31"/>
      <c r="L171" s="3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2"/>
      <c r="AY171" s="2"/>
      <c r="AZ171" s="2"/>
      <c r="BA171" s="2"/>
      <c r="BB171" s="2"/>
      <c r="BC171" s="2"/>
      <c r="BD171" s="2"/>
      <c r="BE171" s="2"/>
      <c r="BF171" s="2"/>
    </row>
    <row r="172" spans="1:58" ht="12.75" customHeight="1">
      <c r="A172" s="16"/>
      <c r="B172" s="41"/>
      <c r="C172" s="21"/>
      <c r="D172" s="7"/>
      <c r="E172" s="7"/>
      <c r="F172" s="7"/>
      <c r="G172" s="31"/>
      <c r="H172" s="32"/>
      <c r="I172" s="31"/>
      <c r="J172" s="32"/>
      <c r="K172" s="31"/>
      <c r="L172" s="3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2"/>
      <c r="AY172" s="2"/>
      <c r="AZ172" s="2"/>
      <c r="BA172" s="2"/>
      <c r="BB172" s="2"/>
      <c r="BC172" s="2"/>
      <c r="BD172" s="2"/>
      <c r="BE172" s="2"/>
      <c r="BF172" s="2"/>
    </row>
    <row r="173" spans="1:58" ht="12.75" customHeight="1">
      <c r="A173" s="16"/>
      <c r="B173" s="41"/>
      <c r="C173" s="21"/>
      <c r="D173" s="7"/>
      <c r="E173" s="7"/>
      <c r="F173" s="7"/>
      <c r="G173" s="31"/>
      <c r="H173" s="32"/>
      <c r="I173" s="31"/>
      <c r="J173" s="32"/>
      <c r="K173" s="31"/>
      <c r="L173" s="3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2"/>
      <c r="AY173" s="2"/>
      <c r="AZ173" s="2"/>
      <c r="BA173" s="2"/>
      <c r="BB173" s="2"/>
      <c r="BC173" s="2"/>
      <c r="BD173" s="2"/>
      <c r="BE173" s="2"/>
      <c r="BF173" s="2"/>
    </row>
    <row r="174" spans="1:58" ht="12.75" customHeight="1">
      <c r="A174" s="16"/>
      <c r="B174" s="41"/>
      <c r="C174" s="21"/>
      <c r="D174" s="7"/>
      <c r="E174" s="7"/>
      <c r="F174" s="7"/>
      <c r="G174" s="31"/>
      <c r="H174" s="32"/>
      <c r="I174" s="31"/>
      <c r="J174" s="32"/>
      <c r="K174" s="31"/>
      <c r="L174" s="3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2"/>
      <c r="AY174" s="2"/>
      <c r="AZ174" s="2"/>
      <c r="BA174" s="2"/>
      <c r="BB174" s="2"/>
      <c r="BC174" s="2"/>
      <c r="BD174" s="2"/>
      <c r="BE174" s="2"/>
      <c r="BF174" s="2"/>
    </row>
    <row r="175" spans="1:58" ht="12.75" customHeight="1">
      <c r="A175" s="16"/>
      <c r="B175" s="41"/>
      <c r="C175" s="21"/>
      <c r="D175" s="7"/>
      <c r="E175" s="7"/>
      <c r="F175" s="7"/>
      <c r="G175" s="31"/>
      <c r="H175" s="32"/>
      <c r="I175" s="31">
        <f t="shared" ref="I175:I179" si="74">AT23*AU23</f>
        <v>3</v>
      </c>
      <c r="J175" s="32">
        <f t="shared" ref="J175:J179" si="75">AV23*I175</f>
        <v>210</v>
      </c>
      <c r="K175" s="31"/>
      <c r="L175" s="33"/>
      <c r="M175" s="1"/>
      <c r="N175" s="1"/>
      <c r="O175" s="1"/>
      <c r="P175" s="1"/>
      <c r="Q175" s="1"/>
      <c r="R175" s="3">
        <f>I175</f>
        <v>3</v>
      </c>
      <c r="S175" s="3">
        <f>I176</f>
        <v>3</v>
      </c>
      <c r="T175" s="3">
        <f>I177</f>
        <v>8</v>
      </c>
      <c r="U175" s="3">
        <f>I178+I179</f>
        <v>4</v>
      </c>
      <c r="V175" s="3">
        <v>0</v>
      </c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2"/>
      <c r="AY175" s="2"/>
      <c r="AZ175" s="2"/>
      <c r="BA175" s="2"/>
      <c r="BB175" s="2"/>
      <c r="BC175" s="2"/>
      <c r="BD175" s="2"/>
      <c r="BE175" s="2"/>
      <c r="BF175" s="2"/>
    </row>
    <row r="176" spans="1:58" ht="12.75" customHeight="1">
      <c r="A176" s="16"/>
      <c r="B176" s="41"/>
      <c r="C176" s="21"/>
      <c r="D176" s="7"/>
      <c r="E176" s="7"/>
      <c r="F176" s="7"/>
      <c r="G176" s="31"/>
      <c r="H176" s="32"/>
      <c r="I176" s="31">
        <f t="shared" si="74"/>
        <v>3</v>
      </c>
      <c r="J176" s="32">
        <f t="shared" si="75"/>
        <v>240</v>
      </c>
      <c r="K176" s="31"/>
      <c r="L176" s="3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2"/>
      <c r="AY176" s="2"/>
      <c r="AZ176" s="2"/>
      <c r="BA176" s="2"/>
      <c r="BB176" s="2"/>
      <c r="BC176" s="2"/>
      <c r="BD176" s="2"/>
      <c r="BE176" s="2"/>
      <c r="BF176" s="2"/>
    </row>
    <row r="177" spans="1:58" ht="12.75" customHeight="1">
      <c r="A177" s="16"/>
      <c r="B177" s="41"/>
      <c r="C177" s="21"/>
      <c r="D177" s="7"/>
      <c r="E177" s="7"/>
      <c r="F177" s="7"/>
      <c r="G177" s="31"/>
      <c r="H177" s="32"/>
      <c r="I177" s="31">
        <f t="shared" si="74"/>
        <v>8</v>
      </c>
      <c r="J177" s="32">
        <f t="shared" si="75"/>
        <v>680</v>
      </c>
      <c r="K177" s="31"/>
      <c r="L177" s="3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2"/>
      <c r="AY177" s="2"/>
      <c r="AZ177" s="2"/>
      <c r="BA177" s="2"/>
      <c r="BB177" s="2"/>
      <c r="BC177" s="2"/>
      <c r="BD177" s="2"/>
      <c r="BE177" s="2"/>
      <c r="BF177" s="2"/>
    </row>
    <row r="178" spans="1:58" ht="12.75" customHeight="1">
      <c r="A178" s="16"/>
      <c r="B178" s="41"/>
      <c r="C178" s="21"/>
      <c r="D178" s="7"/>
      <c r="E178" s="7"/>
      <c r="F178" s="7"/>
      <c r="G178" s="31"/>
      <c r="H178" s="32"/>
      <c r="I178" s="31">
        <f t="shared" si="74"/>
        <v>2</v>
      </c>
      <c r="J178" s="32">
        <f t="shared" si="75"/>
        <v>100</v>
      </c>
      <c r="K178" s="31"/>
      <c r="L178" s="3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2"/>
      <c r="AY178" s="2"/>
      <c r="AZ178" s="2"/>
      <c r="BA178" s="2"/>
      <c r="BB178" s="2"/>
      <c r="BC178" s="2"/>
      <c r="BD178" s="2"/>
      <c r="BE178" s="2"/>
      <c r="BF178" s="2"/>
    </row>
    <row r="179" spans="1:58" ht="12.75" customHeight="1">
      <c r="A179" s="16"/>
      <c r="B179" s="41"/>
      <c r="C179" s="21"/>
      <c r="D179" s="7"/>
      <c r="E179" s="7"/>
      <c r="F179" s="7"/>
      <c r="G179" s="31"/>
      <c r="H179" s="32"/>
      <c r="I179" s="31">
        <f t="shared" si="74"/>
        <v>2</v>
      </c>
      <c r="J179" s="32">
        <f t="shared" si="75"/>
        <v>120</v>
      </c>
      <c r="K179" s="31"/>
      <c r="L179" s="3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2"/>
      <c r="AY179" s="2"/>
      <c r="AZ179" s="2"/>
      <c r="BA179" s="2"/>
      <c r="BB179" s="2"/>
      <c r="BC179" s="2"/>
      <c r="BD179" s="2"/>
      <c r="BE179" s="2"/>
      <c r="BF179" s="2"/>
    </row>
    <row r="180" spans="1:58" ht="12.75" customHeight="1">
      <c r="A180" s="16"/>
      <c r="B180" s="41"/>
      <c r="C180" s="21"/>
      <c r="D180" s="7"/>
      <c r="E180" s="7"/>
      <c r="F180" s="7"/>
      <c r="G180" s="31"/>
      <c r="H180" s="32"/>
      <c r="I180" s="31"/>
      <c r="J180" s="32"/>
      <c r="K180" s="31" t="e">
        <f t="shared" ref="K180:K182" si="76">#REF!*#REF!</f>
        <v>#REF!</v>
      </c>
      <c r="L180" s="33" t="e">
        <f t="shared" ref="L180:L182" si="77">#REF!*K180</f>
        <v>#REF!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3" t="e">
        <f>K180</f>
        <v>#REF!</v>
      </c>
      <c r="X180" s="3" t="e">
        <f>K181</f>
        <v>#REF!</v>
      </c>
      <c r="Y180" s="3" t="e">
        <f>K182</f>
        <v>#REF!</v>
      </c>
      <c r="Z180" s="3">
        <f>K183+K184</f>
        <v>7</v>
      </c>
      <c r="AA180" s="1">
        <v>0</v>
      </c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2"/>
      <c r="AY180" s="2"/>
      <c r="AZ180" s="2"/>
      <c r="BA180" s="2"/>
      <c r="BB180" s="2"/>
      <c r="BC180" s="2"/>
      <c r="BD180" s="2"/>
      <c r="BE180" s="2"/>
      <c r="BF180" s="2"/>
    </row>
    <row r="181" spans="1:58" ht="12.75" customHeight="1">
      <c r="A181" s="16"/>
      <c r="B181" s="41"/>
      <c r="C181" s="21"/>
      <c r="D181" s="7"/>
      <c r="E181" s="7"/>
      <c r="F181" s="7"/>
      <c r="G181" s="31"/>
      <c r="H181" s="32"/>
      <c r="I181" s="31"/>
      <c r="J181" s="32"/>
      <c r="K181" s="31" t="e">
        <f t="shared" si="76"/>
        <v>#REF!</v>
      </c>
      <c r="L181" s="33" t="e">
        <f t="shared" si="77"/>
        <v>#REF!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2"/>
      <c r="AY181" s="2"/>
      <c r="AZ181" s="2"/>
      <c r="BA181" s="2"/>
      <c r="BB181" s="2"/>
      <c r="BC181" s="2"/>
      <c r="BD181" s="2"/>
      <c r="BE181" s="2"/>
      <c r="BF181" s="2"/>
    </row>
    <row r="182" spans="1:58" ht="12.75" customHeight="1">
      <c r="A182" s="16"/>
      <c r="B182" s="41"/>
      <c r="C182" s="21"/>
      <c r="D182" s="7"/>
      <c r="E182" s="7"/>
      <c r="F182" s="7"/>
      <c r="G182" s="31"/>
      <c r="H182" s="32"/>
      <c r="I182" s="31"/>
      <c r="J182" s="32"/>
      <c r="K182" s="31" t="e">
        <f t="shared" si="76"/>
        <v>#REF!</v>
      </c>
      <c r="L182" s="33" t="e">
        <f t="shared" si="77"/>
        <v>#REF!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2"/>
      <c r="AY182" s="2"/>
      <c r="AZ182" s="2"/>
      <c r="BA182" s="2"/>
      <c r="BB182" s="2"/>
      <c r="BC182" s="2"/>
      <c r="BD182" s="2"/>
      <c r="BE182" s="2"/>
      <c r="BF182" s="2"/>
    </row>
    <row r="183" spans="1:58" ht="12.75" customHeight="1">
      <c r="A183" s="16"/>
      <c r="B183" s="41"/>
      <c r="C183" s="21"/>
      <c r="D183" s="7"/>
      <c r="E183" s="7"/>
      <c r="F183" s="7"/>
      <c r="G183" s="31"/>
      <c r="H183" s="32"/>
      <c r="I183" s="31"/>
      <c r="J183" s="32"/>
      <c r="K183" s="31">
        <f t="shared" ref="K183:K184" si="78">AT28*AU28</f>
        <v>4</v>
      </c>
      <c r="L183" s="33">
        <f t="shared" ref="L183:L184" si="79">AV28*K183</f>
        <v>280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2"/>
      <c r="AY183" s="2"/>
      <c r="AZ183" s="2"/>
      <c r="BA183" s="2"/>
      <c r="BB183" s="2"/>
      <c r="BC183" s="2"/>
      <c r="BD183" s="2"/>
      <c r="BE183" s="2"/>
      <c r="BF183" s="2"/>
    </row>
    <row r="184" spans="1:58" ht="12.75" customHeight="1">
      <c r="A184" s="16"/>
      <c r="B184" s="41"/>
      <c r="C184" s="21"/>
      <c r="D184" s="7"/>
      <c r="E184" s="7"/>
      <c r="F184" s="7"/>
      <c r="G184" s="31"/>
      <c r="H184" s="32"/>
      <c r="I184" s="31"/>
      <c r="J184" s="32"/>
      <c r="K184" s="31">
        <f t="shared" si="78"/>
        <v>3</v>
      </c>
      <c r="L184" s="33">
        <f t="shared" si="79"/>
        <v>225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2"/>
      <c r="AY184" s="2"/>
      <c r="AZ184" s="2"/>
      <c r="BA184" s="2"/>
      <c r="BB184" s="2"/>
      <c r="BC184" s="2"/>
      <c r="BD184" s="2"/>
      <c r="BE184" s="2"/>
      <c r="BF184" s="2"/>
    </row>
    <row r="185" spans="1:58" ht="12.75" customHeight="1">
      <c r="A185" s="16"/>
      <c r="B185" s="41"/>
      <c r="C185" s="21"/>
      <c r="D185" s="7"/>
      <c r="E185" s="7"/>
      <c r="F185" s="7"/>
      <c r="G185" s="31"/>
      <c r="H185" s="32"/>
      <c r="I185" s="31">
        <f t="shared" ref="I185:I186" si="80">AT30*AU30</f>
        <v>32</v>
      </c>
      <c r="J185" s="32">
        <f t="shared" ref="J185:J186" si="81">AV30*I185</f>
        <v>0</v>
      </c>
      <c r="K185" s="31"/>
      <c r="L185" s="33"/>
      <c r="M185" s="1"/>
      <c r="N185" s="1"/>
      <c r="O185" s="1"/>
      <c r="P185" s="1"/>
      <c r="Q185" s="1"/>
      <c r="R185" s="3">
        <f>I185</f>
        <v>32</v>
      </c>
      <c r="S185" s="3">
        <f>I186</f>
        <v>24</v>
      </c>
      <c r="T185" s="3" t="e">
        <f>I187</f>
        <v>#REF!</v>
      </c>
      <c r="U185" s="1">
        <v>0</v>
      </c>
      <c r="V185" s="1">
        <v>0</v>
      </c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2"/>
      <c r="AY185" s="2"/>
      <c r="AZ185" s="2"/>
      <c r="BA185" s="2"/>
      <c r="BB185" s="2"/>
      <c r="BC185" s="2"/>
      <c r="BD185" s="2"/>
      <c r="BE185" s="2"/>
      <c r="BF185" s="2"/>
    </row>
    <row r="186" spans="1:58" ht="12.75" customHeight="1">
      <c r="A186" s="16"/>
      <c r="B186" s="41"/>
      <c r="C186" s="21"/>
      <c r="D186" s="7"/>
      <c r="E186" s="7"/>
      <c r="F186" s="7"/>
      <c r="G186" s="31"/>
      <c r="H186" s="32"/>
      <c r="I186" s="31">
        <f t="shared" si="80"/>
        <v>24</v>
      </c>
      <c r="J186" s="32">
        <f t="shared" si="81"/>
        <v>0</v>
      </c>
      <c r="K186" s="31"/>
      <c r="L186" s="3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2"/>
      <c r="AY186" s="2"/>
      <c r="AZ186" s="2"/>
      <c r="BA186" s="2"/>
      <c r="BB186" s="2"/>
      <c r="BC186" s="2"/>
      <c r="BD186" s="2"/>
      <c r="BE186" s="2"/>
      <c r="BF186" s="2"/>
    </row>
    <row r="187" spans="1:58" ht="12.75" customHeight="1">
      <c r="A187" s="16"/>
      <c r="B187" s="41"/>
      <c r="C187" s="21"/>
      <c r="D187" s="7"/>
      <c r="E187" s="7"/>
      <c r="F187" s="7"/>
      <c r="G187" s="31"/>
      <c r="H187" s="32"/>
      <c r="I187" s="31" t="e">
        <f>#REF!*#REF!</f>
        <v>#REF!</v>
      </c>
      <c r="J187" s="32" t="e">
        <f>#REF!*I187</f>
        <v>#REF!</v>
      </c>
      <c r="K187" s="31"/>
      <c r="L187" s="3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2"/>
      <c r="AY187" s="2"/>
      <c r="AZ187" s="2"/>
      <c r="BA187" s="2"/>
      <c r="BB187" s="2"/>
      <c r="BC187" s="2"/>
      <c r="BD187" s="2"/>
      <c r="BE187" s="2"/>
      <c r="BF187" s="2"/>
    </row>
    <row r="188" spans="1:58" ht="12.75" customHeight="1">
      <c r="A188" s="16"/>
      <c r="B188" s="41"/>
      <c r="C188" s="21"/>
      <c r="D188" s="7"/>
      <c r="E188" s="7"/>
      <c r="F188" s="7"/>
      <c r="G188" s="31"/>
      <c r="H188" s="32"/>
      <c r="I188" s="31"/>
      <c r="J188" s="32"/>
      <c r="K188" s="31"/>
      <c r="L188" s="3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2"/>
      <c r="AY188" s="2"/>
      <c r="AZ188" s="2"/>
      <c r="BA188" s="2"/>
      <c r="BB188" s="2"/>
      <c r="BC188" s="2"/>
      <c r="BD188" s="2"/>
      <c r="BE188" s="2"/>
      <c r="BF188" s="2"/>
    </row>
    <row r="189" spans="1:58" ht="12.75" customHeight="1">
      <c r="A189" s="16"/>
      <c r="B189" s="41"/>
      <c r="C189" s="21"/>
      <c r="D189" s="7"/>
      <c r="E189" s="7"/>
      <c r="F189" s="7"/>
      <c r="G189" s="31"/>
      <c r="H189" s="32"/>
      <c r="I189" s="31"/>
      <c r="J189" s="32"/>
      <c r="K189" s="31"/>
      <c r="L189" s="3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2"/>
      <c r="AY189" s="2"/>
      <c r="AZ189" s="2"/>
      <c r="BA189" s="2"/>
      <c r="BB189" s="2"/>
      <c r="BC189" s="2"/>
      <c r="BD189" s="2"/>
      <c r="BE189" s="2"/>
      <c r="BF189" s="2"/>
    </row>
    <row r="190" spans="1:58" ht="12.75" customHeight="1">
      <c r="A190" s="16"/>
      <c r="B190" s="41"/>
      <c r="C190" s="21"/>
      <c r="D190" s="7"/>
      <c r="E190" s="7"/>
      <c r="F190" s="7"/>
      <c r="G190" s="7"/>
      <c r="H190" s="7"/>
      <c r="I190" s="7"/>
      <c r="J190" s="7"/>
      <c r="K190" s="7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2"/>
      <c r="AY190" s="2"/>
      <c r="AZ190" s="2"/>
      <c r="BA190" s="2"/>
      <c r="BB190" s="2"/>
      <c r="BC190" s="2"/>
      <c r="BD190" s="2"/>
      <c r="BE190" s="2"/>
      <c r="BF190" s="2"/>
    </row>
    <row r="191" spans="1:58" ht="12.75" customHeight="1">
      <c r="A191" s="16"/>
      <c r="B191" s="41"/>
      <c r="C191" s="21"/>
      <c r="D191" s="7"/>
      <c r="E191" s="7"/>
      <c r="F191" s="7"/>
      <c r="G191" s="31"/>
      <c r="H191" s="32"/>
      <c r="I191" s="31"/>
      <c r="J191" s="32"/>
      <c r="K191" s="31"/>
      <c r="L191" s="3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2"/>
      <c r="AY191" s="2"/>
      <c r="AZ191" s="2"/>
      <c r="BA191" s="2"/>
      <c r="BB191" s="2"/>
      <c r="BC191" s="2"/>
      <c r="BD191" s="2"/>
      <c r="BE191" s="2"/>
      <c r="BF191" s="2"/>
    </row>
    <row r="192" spans="1:58" ht="12.75" customHeight="1">
      <c r="A192" s="16"/>
      <c r="B192" s="41"/>
      <c r="C192" s="21"/>
      <c r="D192" s="7"/>
      <c r="E192" s="7"/>
      <c r="F192" s="7"/>
      <c r="G192" s="31">
        <f t="shared" ref="G192:G195" si="82">AT36*AU36</f>
        <v>4</v>
      </c>
      <c r="H192" s="32">
        <f t="shared" ref="H192:H195" si="83">AV36*G192</f>
        <v>260</v>
      </c>
      <c r="I192" s="31"/>
      <c r="J192" s="32"/>
      <c r="K192" s="31"/>
      <c r="L192" s="33"/>
      <c r="M192" s="3">
        <f>G192</f>
        <v>4</v>
      </c>
      <c r="N192" s="3">
        <f>G193</f>
        <v>12</v>
      </c>
      <c r="O192" s="3">
        <f>G194</f>
        <v>4</v>
      </c>
      <c r="P192" s="3">
        <f>G195</f>
        <v>4</v>
      </c>
      <c r="Q192" s="1">
        <v>0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2"/>
      <c r="AY192" s="2"/>
      <c r="AZ192" s="2"/>
      <c r="BA192" s="2"/>
      <c r="BB192" s="2"/>
      <c r="BC192" s="2"/>
      <c r="BD192" s="2"/>
      <c r="BE192" s="2"/>
      <c r="BF192" s="2"/>
    </row>
    <row r="193" spans="1:58" ht="12.75" customHeight="1">
      <c r="A193" s="16"/>
      <c r="B193" s="41"/>
      <c r="C193" s="21"/>
      <c r="D193" s="7"/>
      <c r="E193" s="7"/>
      <c r="F193" s="7"/>
      <c r="G193" s="31">
        <f t="shared" si="82"/>
        <v>12</v>
      </c>
      <c r="H193" s="32">
        <f t="shared" si="83"/>
        <v>900</v>
      </c>
      <c r="I193" s="31"/>
      <c r="J193" s="32"/>
      <c r="K193" s="31"/>
      <c r="L193" s="3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2"/>
      <c r="AY193" s="2"/>
      <c r="AZ193" s="2"/>
      <c r="BA193" s="2"/>
      <c r="BB193" s="2"/>
      <c r="BC193" s="2"/>
      <c r="BD193" s="2"/>
      <c r="BE193" s="2"/>
      <c r="BF193" s="2"/>
    </row>
    <row r="194" spans="1:58" ht="12.75" customHeight="1">
      <c r="A194" s="16"/>
      <c r="B194" s="41"/>
      <c r="C194" s="21"/>
      <c r="D194" s="7"/>
      <c r="E194" s="7"/>
      <c r="F194" s="7"/>
      <c r="G194" s="31">
        <f t="shared" si="82"/>
        <v>4</v>
      </c>
      <c r="H194" s="32">
        <f t="shared" si="83"/>
        <v>200</v>
      </c>
      <c r="I194" s="31"/>
      <c r="J194" s="32"/>
      <c r="K194" s="31"/>
      <c r="L194" s="3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2"/>
      <c r="AY194" s="2"/>
      <c r="AZ194" s="2"/>
      <c r="BA194" s="2"/>
      <c r="BB194" s="2"/>
      <c r="BC194" s="2"/>
      <c r="BD194" s="2"/>
      <c r="BE194" s="2"/>
      <c r="BF194" s="2"/>
    </row>
    <row r="195" spans="1:58" ht="12.75" customHeight="1">
      <c r="A195" s="16"/>
      <c r="B195" s="41"/>
      <c r="C195" s="21"/>
      <c r="D195" s="7"/>
      <c r="E195" s="7"/>
      <c r="F195" s="7"/>
      <c r="G195" s="31">
        <f t="shared" si="82"/>
        <v>4</v>
      </c>
      <c r="H195" s="32">
        <f t="shared" si="83"/>
        <v>240</v>
      </c>
      <c r="I195" s="31"/>
      <c r="J195" s="32"/>
      <c r="K195" s="31"/>
      <c r="L195" s="3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2"/>
      <c r="AY195" s="2"/>
      <c r="AZ195" s="2"/>
      <c r="BA195" s="2"/>
      <c r="BB195" s="2"/>
      <c r="BC195" s="2"/>
      <c r="BD195" s="2"/>
      <c r="BE195" s="2"/>
      <c r="BF195" s="2"/>
    </row>
    <row r="196" spans="1:58" ht="12.75" customHeight="1">
      <c r="A196" s="16"/>
      <c r="B196" s="41"/>
      <c r="C196" s="21"/>
      <c r="D196" s="7"/>
      <c r="E196" s="7"/>
      <c r="F196" s="7"/>
      <c r="G196" s="31"/>
      <c r="H196" s="32"/>
      <c r="I196" s="31">
        <f t="shared" ref="I196:I198" si="84">AT40*AU40</f>
        <v>16</v>
      </c>
      <c r="J196" s="32">
        <f t="shared" ref="J196:J198" si="85">AV40*I196</f>
        <v>1120</v>
      </c>
      <c r="K196" s="31"/>
      <c r="L196" s="33"/>
      <c r="M196" s="1"/>
      <c r="N196" s="1"/>
      <c r="O196" s="1"/>
      <c r="P196" s="1"/>
      <c r="Q196" s="1"/>
      <c r="R196" s="3">
        <f>I196</f>
        <v>16</v>
      </c>
      <c r="S196" s="3">
        <f>I197+I198</f>
        <v>52</v>
      </c>
      <c r="T196" s="1">
        <v>0</v>
      </c>
      <c r="U196" s="1">
        <v>0</v>
      </c>
      <c r="V196" s="1">
        <v>0</v>
      </c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2"/>
      <c r="AY196" s="2"/>
      <c r="AZ196" s="2"/>
      <c r="BA196" s="2"/>
      <c r="BB196" s="2"/>
      <c r="BC196" s="2"/>
      <c r="BD196" s="2"/>
      <c r="BE196" s="2"/>
      <c r="BF196" s="2"/>
    </row>
    <row r="197" spans="1:58" ht="12.75" customHeight="1">
      <c r="A197" s="16"/>
      <c r="B197" s="41"/>
      <c r="C197" s="21"/>
      <c r="D197" s="7"/>
      <c r="E197" s="7"/>
      <c r="F197" s="7"/>
      <c r="G197" s="31"/>
      <c r="H197" s="32"/>
      <c r="I197" s="31">
        <f t="shared" si="84"/>
        <v>32</v>
      </c>
      <c r="J197" s="32">
        <f t="shared" si="85"/>
        <v>0</v>
      </c>
      <c r="K197" s="31"/>
      <c r="L197" s="3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2"/>
      <c r="AY197" s="2"/>
      <c r="AZ197" s="2"/>
      <c r="BA197" s="2"/>
      <c r="BB197" s="2"/>
      <c r="BC197" s="2"/>
      <c r="BD197" s="2"/>
      <c r="BE197" s="2"/>
      <c r="BF197" s="2"/>
    </row>
    <row r="198" spans="1:58" ht="12.75" customHeight="1">
      <c r="A198" s="16"/>
      <c r="B198" s="41"/>
      <c r="C198" s="21"/>
      <c r="D198" s="7"/>
      <c r="E198" s="7"/>
      <c r="F198" s="7"/>
      <c r="G198" s="31"/>
      <c r="H198" s="32"/>
      <c r="I198" s="31">
        <f t="shared" si="84"/>
        <v>20</v>
      </c>
      <c r="J198" s="32">
        <f t="shared" si="85"/>
        <v>0</v>
      </c>
      <c r="K198" s="31"/>
      <c r="L198" s="3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2"/>
      <c r="AY198" s="2"/>
      <c r="AZ198" s="2"/>
      <c r="BA198" s="2"/>
      <c r="BB198" s="2"/>
      <c r="BC198" s="2"/>
      <c r="BD198" s="2"/>
      <c r="BE198" s="2"/>
      <c r="BF198" s="2"/>
    </row>
    <row r="199" spans="1:58" ht="12.75" customHeight="1">
      <c r="A199" s="16"/>
      <c r="B199" s="41"/>
      <c r="C199" s="21"/>
      <c r="D199" s="7"/>
      <c r="E199" s="7"/>
      <c r="F199" s="7"/>
      <c r="G199" s="31"/>
      <c r="H199" s="32"/>
      <c r="I199" s="31"/>
      <c r="J199" s="32"/>
      <c r="K199" s="31"/>
      <c r="L199" s="3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2"/>
      <c r="AY199" s="2"/>
      <c r="AZ199" s="2"/>
      <c r="BA199" s="2"/>
      <c r="BB199" s="2"/>
      <c r="BC199" s="2"/>
      <c r="BD199" s="2"/>
      <c r="BE199" s="2"/>
      <c r="BF199" s="2"/>
    </row>
    <row r="200" spans="1:58" ht="12.75" customHeight="1">
      <c r="A200" s="16"/>
      <c r="B200" s="41"/>
      <c r="C200" s="21"/>
      <c r="D200" s="7"/>
      <c r="E200" s="7"/>
      <c r="F200" s="7"/>
      <c r="G200" s="31"/>
      <c r="H200" s="32"/>
      <c r="I200" s="31"/>
      <c r="J200" s="32"/>
      <c r="K200" s="31"/>
      <c r="L200" s="3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2"/>
      <c r="AY200" s="2"/>
      <c r="AZ200" s="2"/>
      <c r="BA200" s="2"/>
      <c r="BB200" s="2"/>
      <c r="BC200" s="2"/>
      <c r="BD200" s="2"/>
      <c r="BE200" s="2"/>
      <c r="BF200" s="2"/>
    </row>
    <row r="201" spans="1:58" ht="12.75" customHeight="1">
      <c r="A201" s="16"/>
      <c r="B201" s="41"/>
      <c r="C201" s="21"/>
      <c r="D201" s="7"/>
      <c r="E201" s="7"/>
      <c r="F201" s="7"/>
      <c r="G201" s="31"/>
      <c r="H201" s="32"/>
      <c r="I201" s="31"/>
      <c r="J201" s="32"/>
      <c r="K201" s="31"/>
      <c r="L201" s="3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2"/>
      <c r="AY201" s="2"/>
      <c r="AZ201" s="2"/>
      <c r="BA201" s="2"/>
      <c r="BB201" s="2"/>
      <c r="BC201" s="2"/>
      <c r="BD201" s="2"/>
      <c r="BE201" s="2"/>
      <c r="BF201" s="2"/>
    </row>
    <row r="202" spans="1:58" ht="12.75" customHeight="1">
      <c r="A202" s="16"/>
      <c r="B202" s="19"/>
      <c r="C202" s="22"/>
      <c r="D202" s="14"/>
      <c r="E202" s="14"/>
      <c r="F202" s="14"/>
      <c r="G202" s="78">
        <f t="shared" ref="G202:Q202" si="86">SUM(G158:G201)</f>
        <v>143</v>
      </c>
      <c r="H202" s="79">
        <f t="shared" si="86"/>
        <v>3820</v>
      </c>
      <c r="I202" s="78" t="e">
        <f t="shared" si="86"/>
        <v>#REF!</v>
      </c>
      <c r="J202" s="79" t="e">
        <f t="shared" si="86"/>
        <v>#REF!</v>
      </c>
      <c r="K202" s="78" t="e">
        <f t="shared" si="86"/>
        <v>#REF!</v>
      </c>
      <c r="L202" s="82" t="e">
        <f t="shared" si="86"/>
        <v>#REF!</v>
      </c>
      <c r="M202" s="80">
        <f t="shared" si="86"/>
        <v>24</v>
      </c>
      <c r="N202" s="80">
        <f t="shared" si="86"/>
        <v>48</v>
      </c>
      <c r="O202" s="80">
        <f t="shared" si="86"/>
        <v>31</v>
      </c>
      <c r="P202" s="80">
        <f t="shared" si="86"/>
        <v>40</v>
      </c>
      <c r="Q202" s="16">
        <f t="shared" si="86"/>
        <v>0</v>
      </c>
      <c r="R202" s="80">
        <f t="shared" ref="R202:V202" si="87">SUM(R162:R201)</f>
        <v>57</v>
      </c>
      <c r="S202" s="80">
        <f t="shared" si="87"/>
        <v>84</v>
      </c>
      <c r="T202" s="80" t="e">
        <f t="shared" si="87"/>
        <v>#REF!</v>
      </c>
      <c r="U202" s="16">
        <f t="shared" si="87"/>
        <v>4</v>
      </c>
      <c r="V202" s="16">
        <f t="shared" si="87"/>
        <v>0</v>
      </c>
      <c r="W202" s="80" t="e">
        <f t="shared" ref="W202:AA202" si="88">SUM(W180:W201)</f>
        <v>#REF!</v>
      </c>
      <c r="X202" s="80" t="e">
        <f t="shared" si="88"/>
        <v>#REF!</v>
      </c>
      <c r="Y202" s="80" t="e">
        <f t="shared" si="88"/>
        <v>#REF!</v>
      </c>
      <c r="Z202" s="80">
        <f t="shared" si="88"/>
        <v>7</v>
      </c>
      <c r="AA202" s="16">
        <f t="shared" si="88"/>
        <v>0</v>
      </c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"/>
      <c r="AX202" s="2"/>
      <c r="AY202" s="2"/>
      <c r="AZ202" s="2"/>
      <c r="BA202" s="2"/>
      <c r="BB202" s="2"/>
      <c r="BC202" s="2"/>
      <c r="BD202" s="2"/>
      <c r="BE202" s="2"/>
      <c r="BF202" s="2"/>
    </row>
    <row r="203" spans="1:58" ht="12.75" customHeight="1">
      <c r="A203" s="16"/>
      <c r="B203" s="41"/>
      <c r="C203" s="21"/>
      <c r="D203" s="7"/>
      <c r="E203" s="7"/>
      <c r="F203" s="7"/>
      <c r="G203" s="7"/>
      <c r="H203" s="7"/>
      <c r="I203" s="7"/>
      <c r="J203" s="7"/>
      <c r="K203" s="7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2"/>
      <c r="AY203" s="2"/>
      <c r="AZ203" s="2"/>
      <c r="BA203" s="2"/>
      <c r="BB203" s="2"/>
      <c r="BC203" s="2"/>
      <c r="BD203" s="2"/>
      <c r="BE203" s="2"/>
      <c r="BF203" s="2"/>
    </row>
    <row r="204" spans="1:58" ht="12.75" customHeight="1">
      <c r="A204" s="16"/>
      <c r="B204" s="41"/>
      <c r="C204" s="21"/>
      <c r="D204" s="7"/>
      <c r="E204" s="7"/>
      <c r="F204" s="7"/>
      <c r="G204" s="7"/>
      <c r="H204" s="7"/>
      <c r="I204" s="7"/>
      <c r="J204" s="7"/>
      <c r="K204" s="7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2"/>
      <c r="AY204" s="2"/>
      <c r="AZ204" s="2"/>
      <c r="BA204" s="2"/>
      <c r="BB204" s="2"/>
      <c r="BC204" s="2"/>
      <c r="BD204" s="2"/>
      <c r="BE204" s="2"/>
      <c r="BF204" s="2"/>
    </row>
    <row r="205" spans="1:58" ht="12.75" customHeight="1">
      <c r="A205" s="16"/>
      <c r="B205" s="41"/>
      <c r="C205" s="21"/>
      <c r="D205" s="7"/>
      <c r="E205" s="7"/>
      <c r="F205" s="7"/>
      <c r="G205" s="14" t="e">
        <f t="shared" ref="G205:AA205" si="89">G202+G155+G104+G54</f>
        <v>#REF!</v>
      </c>
      <c r="H205" s="14" t="e">
        <f t="shared" si="89"/>
        <v>#REF!</v>
      </c>
      <c r="I205" s="14" t="e">
        <f t="shared" si="89"/>
        <v>#REF!</v>
      </c>
      <c r="J205" s="14" t="e">
        <f t="shared" si="89"/>
        <v>#REF!</v>
      </c>
      <c r="K205" s="14" t="e">
        <f t="shared" si="89"/>
        <v>#REF!</v>
      </c>
      <c r="L205" s="14" t="e">
        <f t="shared" si="89"/>
        <v>#REF!</v>
      </c>
      <c r="M205" s="14" t="e">
        <f t="shared" si="89"/>
        <v>#REF!</v>
      </c>
      <c r="N205" s="14" t="e">
        <f t="shared" si="89"/>
        <v>#REF!</v>
      </c>
      <c r="O205" s="14" t="e">
        <f t="shared" si="89"/>
        <v>#REF!</v>
      </c>
      <c r="P205" s="14" t="e">
        <f t="shared" si="89"/>
        <v>#REF!</v>
      </c>
      <c r="Q205" s="14">
        <f t="shared" si="89"/>
        <v>0</v>
      </c>
      <c r="R205" s="14" t="e">
        <f t="shared" si="89"/>
        <v>#VALUE!</v>
      </c>
      <c r="S205" s="14" t="e">
        <f t="shared" si="89"/>
        <v>#REF!</v>
      </c>
      <c r="T205" s="14" t="e">
        <f t="shared" si="89"/>
        <v>#REF!</v>
      </c>
      <c r="U205" s="14" t="e">
        <f t="shared" si="89"/>
        <v>#REF!</v>
      </c>
      <c r="V205" s="14">
        <f t="shared" si="89"/>
        <v>0</v>
      </c>
      <c r="W205" s="14" t="e">
        <f t="shared" si="89"/>
        <v>#REF!</v>
      </c>
      <c r="X205" s="14" t="e">
        <f t="shared" si="89"/>
        <v>#REF!</v>
      </c>
      <c r="Y205" s="14" t="e">
        <f t="shared" si="89"/>
        <v>#REF!</v>
      </c>
      <c r="Z205" s="14" t="e">
        <f t="shared" si="89"/>
        <v>#REF!</v>
      </c>
      <c r="AA205" s="14" t="e">
        <f t="shared" si="89"/>
        <v>#REF!</v>
      </c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2"/>
      <c r="AY205" s="2"/>
      <c r="AZ205" s="2"/>
      <c r="BA205" s="2"/>
      <c r="BB205" s="2"/>
      <c r="BC205" s="2"/>
      <c r="BD205" s="2"/>
      <c r="BE205" s="2"/>
      <c r="BF205" s="2"/>
    </row>
    <row r="206" spans="1:58" ht="12.75" customHeight="1">
      <c r="A206" s="16"/>
      <c r="B206" s="41"/>
      <c r="C206" s="21"/>
      <c r="D206" s="7"/>
      <c r="E206" s="7"/>
      <c r="F206" s="7"/>
      <c r="G206" s="7"/>
      <c r="H206" s="7"/>
      <c r="I206" s="7"/>
      <c r="J206" s="7"/>
      <c r="K206" s="7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2"/>
      <c r="AY206" s="2"/>
      <c r="AZ206" s="2"/>
      <c r="BA206" s="2"/>
      <c r="BB206" s="2"/>
      <c r="BC206" s="2"/>
      <c r="BD206" s="2"/>
      <c r="BE206" s="2"/>
      <c r="BF206" s="2"/>
    </row>
    <row r="207" spans="1:58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2"/>
      <c r="AY207" s="2"/>
      <c r="AZ207" s="2"/>
      <c r="BA207" s="2"/>
      <c r="BB207" s="2"/>
      <c r="BC207" s="2"/>
      <c r="BD207" s="2"/>
      <c r="BE207" s="2"/>
      <c r="BF207" s="2"/>
    </row>
    <row r="208" spans="1:58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</row>
    <row r="209" spans="1:58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</row>
    <row r="210" spans="1:58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</row>
    <row r="211" spans="1:58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</row>
    <row r="212" spans="1:58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</row>
    <row r="213" spans="1:58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</row>
    <row r="214" spans="1:58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</row>
    <row r="215" spans="1:58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</row>
    <row r="216" spans="1:58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</row>
    <row r="217" spans="1:58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</row>
    <row r="218" spans="1:58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</row>
    <row r="219" spans="1:58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</row>
    <row r="220" spans="1:58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</row>
    <row r="221" spans="1:58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</row>
    <row r="222" spans="1:58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</row>
    <row r="223" spans="1:58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</row>
    <row r="224" spans="1:58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</row>
    <row r="225" spans="1:58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</row>
    <row r="226" spans="1:58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</row>
    <row r="227" spans="1:58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</row>
    <row r="228" spans="1:58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</row>
    <row r="229" spans="1:58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</row>
    <row r="230" spans="1:58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</row>
    <row r="231" spans="1:58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</row>
    <row r="232" spans="1:58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</row>
    <row r="233" spans="1:58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</row>
    <row r="234" spans="1:58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</row>
    <row r="235" spans="1:58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</row>
    <row r="236" spans="1:58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</row>
    <row r="237" spans="1:58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</row>
    <row r="238" spans="1:58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</row>
    <row r="239" spans="1:58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</row>
    <row r="240" spans="1:58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</row>
    <row r="241" spans="1:58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</row>
    <row r="242" spans="1:58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</row>
    <row r="243" spans="1:58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</row>
    <row r="244" spans="1:58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</row>
    <row r="245" spans="1:58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</row>
    <row r="246" spans="1:58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</row>
    <row r="247" spans="1:58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</row>
    <row r="248" spans="1:58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</row>
    <row r="249" spans="1:58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</row>
    <row r="250" spans="1:58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</row>
    <row r="251" spans="1:58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</row>
    <row r="252" spans="1:58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</row>
    <row r="253" spans="1:58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</row>
    <row r="254" spans="1:58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</row>
    <row r="255" spans="1:58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</row>
    <row r="256" spans="1:58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</row>
    <row r="257" spans="1:58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</row>
    <row r="258" spans="1:58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</row>
    <row r="259" spans="1:58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</row>
    <row r="260" spans="1:58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</row>
    <row r="261" spans="1:58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</row>
    <row r="262" spans="1:58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</row>
    <row r="263" spans="1:58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</row>
    <row r="264" spans="1:58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</row>
    <row r="265" spans="1:58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</row>
    <row r="266" spans="1:58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</row>
    <row r="267" spans="1:58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</row>
    <row r="268" spans="1:58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</row>
    <row r="269" spans="1:58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</row>
    <row r="270" spans="1:58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</row>
    <row r="271" spans="1:58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</row>
    <row r="272" spans="1:58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</row>
    <row r="273" spans="1:58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</row>
    <row r="274" spans="1:58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</row>
    <row r="275" spans="1:58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</row>
    <row r="276" spans="1:58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</row>
    <row r="277" spans="1:58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</row>
    <row r="278" spans="1:58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</row>
    <row r="279" spans="1:58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</row>
    <row r="280" spans="1:58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</row>
    <row r="281" spans="1:58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</row>
    <row r="282" spans="1:58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</row>
    <row r="283" spans="1:58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</row>
    <row r="284" spans="1:58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</row>
    <row r="285" spans="1:58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</row>
    <row r="286" spans="1:58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</row>
    <row r="287" spans="1:58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</row>
    <row r="288" spans="1:58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</row>
    <row r="289" spans="1:58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</row>
    <row r="290" spans="1:58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</row>
    <row r="291" spans="1:58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</row>
    <row r="292" spans="1:58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</row>
    <row r="293" spans="1:58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</row>
    <row r="294" spans="1:58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</row>
    <row r="295" spans="1:58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</row>
    <row r="296" spans="1:58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</row>
    <row r="297" spans="1:58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</row>
    <row r="298" spans="1:58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</row>
    <row r="299" spans="1:58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</row>
    <row r="300" spans="1:58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</row>
    <row r="301" spans="1:58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</row>
    <row r="302" spans="1:58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</row>
    <row r="303" spans="1:58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</row>
    <row r="304" spans="1:58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</row>
    <row r="305" spans="1:58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</row>
    <row r="306" spans="1:58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</row>
    <row r="307" spans="1:58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</row>
    <row r="308" spans="1:58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</row>
    <row r="309" spans="1:58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</row>
    <row r="310" spans="1:58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</row>
    <row r="311" spans="1:58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</row>
    <row r="312" spans="1:58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</row>
    <row r="313" spans="1:58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</row>
    <row r="314" spans="1:58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</row>
    <row r="315" spans="1:58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</row>
    <row r="316" spans="1:58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</row>
    <row r="317" spans="1:58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</row>
    <row r="318" spans="1:58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</row>
    <row r="319" spans="1:58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</row>
    <row r="320" spans="1:58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</row>
    <row r="321" spans="1:58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</row>
    <row r="322" spans="1:58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</row>
    <row r="323" spans="1:58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</row>
    <row r="324" spans="1:58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</row>
    <row r="325" spans="1:58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</row>
    <row r="326" spans="1:58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</row>
    <row r="327" spans="1:58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</row>
    <row r="328" spans="1:58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</row>
    <row r="329" spans="1:58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</row>
    <row r="330" spans="1:58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</row>
    <row r="331" spans="1:58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</row>
    <row r="332" spans="1:58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</row>
    <row r="333" spans="1:58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</row>
    <row r="334" spans="1:58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</row>
    <row r="335" spans="1:58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</row>
    <row r="336" spans="1:58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</row>
    <row r="337" spans="1:58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</row>
    <row r="338" spans="1:58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</row>
    <row r="339" spans="1:58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</row>
    <row r="340" spans="1:58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</row>
    <row r="341" spans="1:58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</row>
    <row r="342" spans="1:58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</row>
    <row r="343" spans="1:58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</row>
    <row r="344" spans="1:58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</row>
    <row r="345" spans="1:58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</row>
    <row r="346" spans="1:58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</row>
    <row r="347" spans="1:58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</row>
    <row r="348" spans="1:58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</row>
    <row r="349" spans="1:58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</row>
    <row r="350" spans="1:58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</row>
    <row r="351" spans="1:58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</row>
    <row r="352" spans="1:58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</row>
    <row r="353" spans="1:58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</row>
    <row r="354" spans="1:58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</row>
    <row r="355" spans="1:58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</row>
    <row r="356" spans="1:58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</row>
    <row r="357" spans="1:58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</row>
    <row r="358" spans="1:58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</row>
    <row r="359" spans="1:58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</row>
    <row r="360" spans="1:58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</row>
    <row r="361" spans="1:58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</row>
    <row r="362" spans="1:58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</row>
    <row r="363" spans="1:58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</row>
    <row r="364" spans="1:58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</row>
    <row r="365" spans="1:58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</row>
    <row r="366" spans="1:58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</row>
    <row r="367" spans="1:58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</row>
    <row r="368" spans="1:58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</row>
    <row r="369" spans="1:58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</row>
    <row r="370" spans="1:58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</row>
    <row r="371" spans="1:58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</row>
    <row r="372" spans="1:58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</row>
    <row r="373" spans="1:58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</row>
    <row r="374" spans="1:58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</row>
    <row r="375" spans="1:58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</row>
    <row r="376" spans="1:58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</row>
    <row r="377" spans="1:58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</row>
    <row r="378" spans="1:58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</row>
    <row r="379" spans="1:58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</row>
    <row r="380" spans="1:58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</row>
    <row r="381" spans="1:58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</row>
    <row r="382" spans="1:58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</row>
    <row r="383" spans="1:58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</row>
    <row r="384" spans="1:58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</row>
    <row r="385" spans="1:58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</row>
    <row r="386" spans="1:58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</row>
    <row r="387" spans="1:58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</row>
    <row r="388" spans="1:58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</row>
    <row r="389" spans="1:58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</row>
    <row r="390" spans="1:58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</row>
    <row r="391" spans="1:58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</row>
    <row r="392" spans="1:58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</row>
    <row r="393" spans="1:58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</row>
    <row r="394" spans="1:58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</row>
    <row r="395" spans="1:58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</row>
    <row r="396" spans="1:58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</row>
    <row r="397" spans="1:58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</row>
    <row r="398" spans="1:58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</row>
    <row r="399" spans="1:58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</row>
    <row r="400" spans="1:58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</row>
    <row r="401" spans="1:58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</row>
    <row r="402" spans="1:58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</row>
    <row r="403" spans="1:58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</row>
    <row r="404" spans="1:58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</row>
    <row r="405" spans="1:58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</row>
    <row r="406" spans="1:58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</row>
    <row r="407" spans="1:58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</row>
    <row r="408" spans="1:58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</row>
    <row r="409" spans="1:58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</row>
    <row r="410" spans="1:58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</row>
    <row r="411" spans="1:58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</row>
    <row r="412" spans="1:58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</row>
    <row r="413" spans="1:58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</row>
    <row r="414" spans="1:58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</row>
    <row r="415" spans="1:58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</row>
    <row r="416" spans="1:58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</row>
    <row r="417" spans="1:58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</row>
    <row r="418" spans="1:58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</row>
    <row r="419" spans="1:58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</row>
    <row r="420" spans="1:58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</row>
    <row r="421" spans="1:58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</row>
    <row r="422" spans="1:58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</row>
    <row r="423" spans="1:58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</row>
    <row r="424" spans="1:58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</row>
    <row r="425" spans="1:58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</row>
    <row r="426" spans="1:58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</row>
    <row r="427" spans="1:58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</row>
    <row r="428" spans="1:58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</row>
    <row r="429" spans="1:58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</row>
    <row r="430" spans="1:58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</row>
    <row r="431" spans="1:58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</row>
    <row r="432" spans="1:58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</row>
    <row r="433" spans="1:58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</row>
    <row r="434" spans="1:58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</row>
    <row r="435" spans="1:58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</row>
    <row r="436" spans="1:58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</row>
    <row r="437" spans="1:58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</row>
    <row r="438" spans="1:58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</row>
    <row r="439" spans="1:58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</row>
    <row r="440" spans="1:58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</row>
    <row r="441" spans="1:58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</row>
    <row r="442" spans="1:58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</row>
    <row r="443" spans="1:58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</row>
    <row r="444" spans="1:58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</row>
    <row r="445" spans="1:58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</row>
    <row r="446" spans="1:58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</row>
    <row r="447" spans="1:58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</row>
    <row r="448" spans="1:58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</row>
    <row r="449" spans="1:58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</row>
    <row r="450" spans="1:58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</row>
    <row r="451" spans="1:58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</row>
    <row r="452" spans="1:58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</row>
    <row r="453" spans="1:58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</row>
    <row r="454" spans="1:58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</row>
    <row r="455" spans="1:58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</row>
    <row r="456" spans="1:58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</row>
    <row r="457" spans="1:58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</row>
    <row r="458" spans="1:58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</row>
    <row r="459" spans="1:58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</row>
    <row r="460" spans="1:58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</row>
    <row r="461" spans="1:58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</row>
    <row r="462" spans="1:58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</row>
    <row r="463" spans="1:58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</row>
    <row r="464" spans="1:58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</row>
    <row r="465" spans="1:58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</row>
    <row r="466" spans="1:58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</row>
    <row r="467" spans="1:58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</row>
    <row r="468" spans="1:58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</row>
    <row r="469" spans="1:58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</row>
    <row r="470" spans="1:58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</row>
    <row r="471" spans="1:58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</row>
    <row r="472" spans="1:58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</row>
    <row r="473" spans="1:58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</row>
    <row r="474" spans="1:58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</row>
    <row r="475" spans="1:58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</row>
    <row r="476" spans="1:58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</row>
    <row r="477" spans="1:58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</row>
    <row r="478" spans="1:58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</row>
    <row r="479" spans="1:58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</row>
    <row r="480" spans="1:58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</row>
    <row r="481" spans="1:58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</row>
    <row r="482" spans="1:58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</row>
    <row r="483" spans="1:58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</row>
    <row r="484" spans="1:58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</row>
    <row r="485" spans="1:58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</row>
    <row r="486" spans="1:58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</row>
    <row r="487" spans="1:58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</row>
    <row r="488" spans="1:58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</row>
    <row r="489" spans="1:58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</row>
    <row r="490" spans="1:58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</row>
    <row r="491" spans="1:58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</row>
    <row r="492" spans="1:58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</row>
    <row r="493" spans="1:58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</row>
    <row r="494" spans="1:58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</row>
    <row r="495" spans="1:58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</row>
    <row r="496" spans="1:58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</row>
    <row r="497" spans="1:58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</row>
    <row r="498" spans="1:58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</row>
    <row r="499" spans="1:58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</row>
    <row r="500" spans="1:58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</row>
    <row r="501" spans="1:58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</row>
    <row r="502" spans="1:58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</row>
    <row r="503" spans="1:58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</row>
    <row r="504" spans="1:58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</row>
    <row r="505" spans="1:58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</row>
    <row r="506" spans="1:58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</row>
    <row r="507" spans="1:58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</row>
    <row r="508" spans="1:58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</row>
    <row r="509" spans="1:58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</row>
    <row r="510" spans="1:58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</row>
    <row r="511" spans="1:58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</row>
    <row r="512" spans="1:58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</row>
    <row r="513" spans="1:58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</row>
    <row r="514" spans="1:58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</row>
    <row r="515" spans="1:58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</row>
    <row r="516" spans="1:58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</row>
    <row r="517" spans="1:58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</row>
    <row r="518" spans="1:58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</row>
    <row r="519" spans="1:58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</row>
    <row r="520" spans="1:58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</row>
    <row r="521" spans="1:58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</row>
    <row r="522" spans="1:58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</row>
    <row r="523" spans="1:58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</row>
    <row r="524" spans="1:58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</row>
    <row r="525" spans="1:58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</row>
    <row r="526" spans="1:58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</row>
    <row r="527" spans="1:58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</row>
    <row r="528" spans="1:58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</row>
    <row r="529" spans="1:58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</row>
    <row r="530" spans="1:58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</row>
    <row r="531" spans="1:58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</row>
    <row r="532" spans="1:58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</row>
    <row r="533" spans="1:58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</row>
    <row r="534" spans="1:58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</row>
    <row r="535" spans="1:58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</row>
    <row r="536" spans="1:58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</row>
    <row r="537" spans="1:58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</row>
    <row r="538" spans="1:58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</row>
    <row r="539" spans="1:58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</row>
    <row r="540" spans="1:58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</row>
    <row r="541" spans="1:58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</row>
    <row r="542" spans="1:58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</row>
    <row r="543" spans="1:58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</row>
    <row r="544" spans="1:58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</row>
    <row r="545" spans="1:58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</row>
    <row r="546" spans="1:58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</row>
    <row r="547" spans="1:58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</row>
    <row r="548" spans="1:58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</row>
    <row r="549" spans="1:58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</row>
    <row r="550" spans="1:58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</row>
    <row r="551" spans="1:58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</row>
    <row r="552" spans="1:58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</row>
    <row r="553" spans="1:58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</row>
    <row r="554" spans="1:58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</row>
    <row r="555" spans="1:58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</row>
    <row r="556" spans="1:58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</row>
    <row r="557" spans="1:58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</row>
    <row r="558" spans="1:58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</row>
    <row r="559" spans="1:58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</row>
    <row r="560" spans="1:58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</row>
    <row r="561" spans="1:58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</row>
    <row r="562" spans="1:58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</row>
    <row r="563" spans="1:58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</row>
    <row r="564" spans="1:58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</row>
    <row r="565" spans="1:58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</row>
    <row r="566" spans="1:58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</row>
    <row r="567" spans="1:58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</row>
    <row r="568" spans="1:58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</row>
    <row r="569" spans="1:58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</row>
    <row r="570" spans="1:58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</row>
    <row r="571" spans="1:58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</row>
    <row r="572" spans="1:58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</row>
    <row r="573" spans="1:58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</row>
    <row r="574" spans="1:58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</row>
    <row r="575" spans="1:58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</row>
    <row r="576" spans="1:58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</row>
    <row r="577" spans="1:58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</row>
    <row r="578" spans="1:58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</row>
    <row r="579" spans="1:58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</row>
    <row r="580" spans="1:58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</row>
    <row r="581" spans="1:58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</row>
    <row r="582" spans="1:58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</row>
    <row r="583" spans="1:58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</row>
    <row r="584" spans="1:58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</row>
    <row r="585" spans="1:58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</row>
    <row r="586" spans="1:58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</row>
    <row r="587" spans="1:58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</row>
    <row r="588" spans="1:58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</row>
    <row r="589" spans="1:58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</row>
    <row r="590" spans="1:58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</row>
    <row r="591" spans="1:58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</row>
    <row r="592" spans="1:58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</row>
    <row r="593" spans="1:58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</row>
    <row r="594" spans="1:58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</row>
    <row r="595" spans="1:58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</row>
    <row r="596" spans="1:58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</row>
    <row r="597" spans="1:58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</row>
    <row r="598" spans="1:58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</row>
    <row r="599" spans="1:58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</row>
    <row r="600" spans="1:58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</row>
    <row r="601" spans="1:58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</row>
    <row r="602" spans="1:58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</row>
    <row r="603" spans="1:58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</row>
    <row r="604" spans="1:58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</row>
    <row r="605" spans="1:58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</row>
    <row r="606" spans="1:58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</row>
    <row r="607" spans="1:58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</row>
    <row r="608" spans="1:58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</row>
    <row r="609" spans="1:58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</row>
    <row r="610" spans="1:58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</row>
    <row r="611" spans="1:58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</row>
    <row r="612" spans="1:58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</row>
    <row r="613" spans="1:58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</row>
    <row r="614" spans="1:58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</row>
    <row r="615" spans="1:58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</row>
    <row r="616" spans="1:58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</row>
    <row r="617" spans="1:58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</row>
    <row r="618" spans="1:58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</row>
    <row r="619" spans="1:58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</row>
    <row r="620" spans="1:58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</row>
    <row r="621" spans="1:58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</row>
    <row r="622" spans="1:58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</row>
    <row r="623" spans="1:58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</row>
    <row r="624" spans="1:58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</row>
    <row r="625" spans="1:58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</row>
    <row r="626" spans="1:58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</row>
    <row r="627" spans="1:58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</row>
    <row r="628" spans="1:58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</row>
    <row r="629" spans="1:58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</row>
    <row r="630" spans="1:58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</row>
    <row r="631" spans="1:58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</row>
    <row r="632" spans="1:58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</row>
    <row r="633" spans="1:58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</row>
    <row r="634" spans="1:58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</row>
    <row r="635" spans="1:58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</row>
    <row r="636" spans="1:58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</row>
    <row r="637" spans="1:58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</row>
    <row r="638" spans="1:58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</row>
    <row r="639" spans="1:58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</row>
    <row r="640" spans="1:58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</row>
    <row r="641" spans="1:58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</row>
    <row r="642" spans="1:58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</row>
    <row r="643" spans="1:58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</row>
    <row r="644" spans="1:58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</row>
    <row r="645" spans="1:58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</row>
    <row r="646" spans="1:58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</row>
    <row r="647" spans="1:58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</row>
    <row r="648" spans="1:58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</row>
    <row r="649" spans="1:58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</row>
    <row r="650" spans="1:58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</row>
    <row r="651" spans="1:58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</row>
    <row r="652" spans="1:58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</row>
    <row r="653" spans="1:58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</row>
    <row r="654" spans="1:58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</row>
    <row r="655" spans="1:58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</row>
    <row r="656" spans="1:58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</row>
    <row r="657" spans="1:58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</row>
    <row r="658" spans="1:58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</row>
    <row r="659" spans="1:58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</row>
    <row r="660" spans="1:58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</row>
    <row r="661" spans="1:58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</row>
    <row r="662" spans="1:58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</row>
    <row r="663" spans="1:58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</row>
    <row r="664" spans="1:58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</row>
    <row r="665" spans="1:58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</row>
    <row r="666" spans="1:58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</row>
    <row r="667" spans="1:58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</row>
    <row r="668" spans="1:58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</row>
    <row r="669" spans="1:58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</row>
    <row r="670" spans="1:58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</row>
    <row r="671" spans="1:58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</row>
    <row r="672" spans="1:58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</row>
    <row r="673" spans="1:58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</row>
    <row r="674" spans="1:58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</row>
    <row r="675" spans="1:58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</row>
    <row r="676" spans="1:58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</row>
    <row r="677" spans="1:58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</row>
    <row r="678" spans="1:58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</row>
    <row r="679" spans="1:58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</row>
    <row r="680" spans="1:58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</row>
    <row r="681" spans="1:58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</row>
    <row r="682" spans="1:58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</row>
    <row r="683" spans="1:58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</row>
    <row r="684" spans="1:58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</row>
    <row r="685" spans="1:58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</row>
    <row r="686" spans="1:58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</row>
    <row r="687" spans="1:58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</row>
    <row r="688" spans="1:58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</row>
    <row r="689" spans="1:58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</row>
    <row r="690" spans="1:58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</row>
    <row r="691" spans="1:58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</row>
    <row r="692" spans="1:58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</row>
    <row r="693" spans="1:58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</row>
    <row r="694" spans="1:58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</row>
    <row r="695" spans="1:58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</row>
    <row r="696" spans="1:58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</row>
    <row r="697" spans="1:58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</row>
    <row r="698" spans="1:58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</row>
    <row r="699" spans="1:58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</row>
    <row r="700" spans="1:58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</row>
    <row r="701" spans="1:58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</row>
    <row r="702" spans="1:58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</row>
    <row r="703" spans="1:58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</row>
    <row r="704" spans="1:58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</row>
    <row r="705" spans="1:58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</row>
    <row r="706" spans="1:58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</row>
    <row r="707" spans="1:58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</row>
    <row r="708" spans="1:58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</row>
    <row r="709" spans="1:58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</row>
    <row r="710" spans="1:58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</row>
    <row r="711" spans="1:58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</row>
    <row r="712" spans="1:58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</row>
    <row r="713" spans="1:58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</row>
    <row r="714" spans="1:58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</row>
    <row r="715" spans="1:58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</row>
    <row r="716" spans="1:58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</row>
    <row r="717" spans="1:58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</row>
    <row r="718" spans="1:58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</row>
    <row r="719" spans="1:58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</row>
    <row r="720" spans="1:58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</row>
    <row r="721" spans="1:58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</row>
    <row r="722" spans="1:58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</row>
    <row r="723" spans="1:58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</row>
    <row r="724" spans="1:58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</row>
    <row r="725" spans="1:58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</row>
    <row r="726" spans="1:58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</row>
    <row r="727" spans="1:58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</row>
    <row r="728" spans="1:58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</row>
    <row r="729" spans="1:58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</row>
    <row r="730" spans="1:58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</row>
    <row r="731" spans="1:58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</row>
    <row r="732" spans="1:58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</row>
    <row r="733" spans="1:58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</row>
    <row r="734" spans="1:58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</row>
    <row r="735" spans="1:58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</row>
    <row r="736" spans="1:58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</row>
    <row r="737" spans="1:58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</row>
    <row r="738" spans="1:58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</row>
    <row r="739" spans="1:58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</row>
    <row r="740" spans="1:58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</row>
    <row r="741" spans="1:58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</row>
    <row r="742" spans="1:58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</row>
    <row r="743" spans="1:58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</row>
    <row r="744" spans="1:58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</row>
    <row r="745" spans="1:58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</row>
    <row r="746" spans="1:58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</row>
    <row r="747" spans="1:58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</row>
    <row r="748" spans="1:58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</row>
    <row r="749" spans="1:58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</row>
    <row r="750" spans="1:58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</row>
    <row r="751" spans="1:58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</row>
    <row r="752" spans="1:58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</row>
    <row r="753" spans="1:58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</row>
    <row r="754" spans="1:58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</row>
    <row r="755" spans="1:58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</row>
    <row r="756" spans="1:58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</row>
    <row r="757" spans="1:58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</row>
    <row r="758" spans="1:58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</row>
    <row r="759" spans="1:58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</row>
    <row r="760" spans="1:58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</row>
    <row r="761" spans="1:58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</row>
    <row r="762" spans="1:58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</row>
    <row r="763" spans="1:58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</row>
    <row r="764" spans="1:58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</row>
    <row r="765" spans="1:58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</row>
    <row r="766" spans="1:58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</row>
    <row r="767" spans="1:58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</row>
    <row r="768" spans="1:58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</row>
    <row r="769" spans="1:58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</row>
    <row r="770" spans="1:58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</row>
    <row r="771" spans="1:58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</row>
    <row r="772" spans="1:58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</row>
    <row r="773" spans="1:58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</row>
    <row r="774" spans="1:58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</row>
    <row r="775" spans="1:58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</row>
    <row r="776" spans="1:58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</row>
    <row r="777" spans="1:58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</row>
    <row r="778" spans="1:58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</row>
    <row r="779" spans="1:58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</row>
    <row r="780" spans="1:58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</row>
    <row r="781" spans="1:58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</row>
    <row r="782" spans="1:58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</row>
    <row r="783" spans="1:58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</row>
    <row r="784" spans="1:58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</row>
    <row r="785" spans="1:58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</row>
    <row r="786" spans="1:58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</row>
    <row r="787" spans="1:58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</row>
    <row r="788" spans="1:58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</row>
    <row r="789" spans="1:58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</row>
    <row r="790" spans="1:58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</row>
    <row r="791" spans="1:58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</row>
    <row r="792" spans="1:58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</row>
    <row r="793" spans="1:58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</row>
    <row r="794" spans="1:58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</row>
    <row r="795" spans="1:58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</row>
    <row r="796" spans="1:58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</row>
    <row r="797" spans="1:58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</row>
    <row r="798" spans="1:58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</row>
    <row r="799" spans="1:58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</row>
    <row r="800" spans="1:58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</row>
    <row r="801" spans="1:58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</row>
    <row r="802" spans="1:58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</row>
    <row r="803" spans="1:58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</row>
    <row r="804" spans="1:58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</row>
    <row r="805" spans="1:58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</row>
    <row r="806" spans="1:58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</row>
    <row r="807" spans="1:58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</row>
    <row r="808" spans="1:58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</row>
    <row r="809" spans="1:58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</row>
    <row r="810" spans="1:58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</row>
    <row r="811" spans="1:58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</row>
    <row r="812" spans="1:58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</row>
    <row r="813" spans="1:58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</row>
    <row r="814" spans="1:58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</row>
    <row r="815" spans="1:58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</row>
    <row r="816" spans="1:58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</row>
    <row r="817" spans="1:58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</row>
    <row r="818" spans="1:58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</row>
    <row r="819" spans="1:58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</row>
    <row r="820" spans="1:58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</row>
    <row r="821" spans="1:58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</row>
    <row r="822" spans="1:58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</row>
    <row r="823" spans="1:58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</row>
    <row r="824" spans="1:58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</row>
    <row r="825" spans="1:58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</row>
    <row r="826" spans="1:58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</row>
    <row r="827" spans="1:58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</row>
    <row r="828" spans="1:58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</row>
    <row r="829" spans="1:58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</row>
    <row r="830" spans="1:58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</row>
    <row r="831" spans="1:58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</row>
    <row r="832" spans="1:58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</row>
    <row r="833" spans="1:58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</row>
    <row r="834" spans="1:58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</row>
    <row r="835" spans="1:58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</row>
    <row r="836" spans="1:58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</row>
    <row r="837" spans="1:58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</row>
    <row r="838" spans="1:58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</row>
    <row r="839" spans="1:58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</row>
    <row r="840" spans="1:58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</row>
    <row r="841" spans="1:58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</row>
    <row r="842" spans="1:58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</row>
    <row r="843" spans="1:58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</row>
    <row r="844" spans="1:58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</row>
    <row r="845" spans="1:58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</row>
    <row r="846" spans="1:58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</row>
    <row r="847" spans="1:58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</row>
    <row r="848" spans="1:58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</row>
    <row r="849" spans="1:58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</row>
    <row r="850" spans="1:58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</row>
    <row r="851" spans="1:58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</row>
    <row r="852" spans="1:58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</row>
    <row r="853" spans="1:58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</row>
    <row r="854" spans="1:58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</row>
    <row r="855" spans="1:58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</row>
    <row r="856" spans="1:58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</row>
    <row r="857" spans="1:58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</row>
    <row r="858" spans="1:58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</row>
    <row r="859" spans="1:58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</row>
    <row r="860" spans="1:58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</row>
    <row r="861" spans="1:58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</row>
    <row r="862" spans="1:58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</row>
    <row r="863" spans="1:58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</row>
    <row r="864" spans="1:58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</row>
    <row r="865" spans="1:58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</row>
    <row r="866" spans="1:58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</row>
    <row r="867" spans="1:58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</row>
    <row r="868" spans="1:58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</row>
    <row r="869" spans="1:58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</row>
    <row r="870" spans="1:58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</row>
    <row r="871" spans="1:58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</row>
    <row r="872" spans="1:58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</row>
    <row r="873" spans="1:58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</row>
    <row r="874" spans="1:58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</row>
    <row r="875" spans="1:58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</row>
    <row r="876" spans="1:58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</row>
    <row r="877" spans="1:58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</row>
    <row r="878" spans="1:58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</row>
    <row r="879" spans="1:58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</row>
    <row r="880" spans="1:58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</row>
    <row r="881" spans="1:58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</row>
    <row r="882" spans="1:58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</row>
    <row r="883" spans="1:58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</row>
    <row r="884" spans="1:58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</row>
    <row r="885" spans="1:58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</row>
    <row r="886" spans="1:58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</row>
    <row r="887" spans="1:58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</row>
    <row r="888" spans="1:58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</row>
    <row r="889" spans="1:58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</row>
    <row r="890" spans="1:58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</row>
    <row r="891" spans="1:58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</row>
    <row r="892" spans="1:58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</row>
    <row r="893" spans="1:58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</row>
    <row r="894" spans="1:58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</row>
    <row r="895" spans="1:58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</row>
    <row r="896" spans="1:58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</row>
    <row r="897" spans="1:58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</row>
    <row r="898" spans="1:58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</row>
    <row r="899" spans="1:58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</row>
    <row r="900" spans="1:58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</row>
    <row r="901" spans="1:58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</row>
    <row r="902" spans="1:58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</row>
    <row r="903" spans="1:58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</row>
    <row r="904" spans="1:58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</row>
    <row r="905" spans="1:58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</row>
    <row r="906" spans="1:58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</row>
    <row r="907" spans="1:58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</row>
    <row r="908" spans="1:58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</row>
    <row r="909" spans="1:58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</row>
    <row r="910" spans="1:58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</row>
    <row r="911" spans="1:58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</row>
    <row r="912" spans="1:58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</row>
    <row r="913" spans="1:58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</row>
    <row r="914" spans="1:58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</row>
    <row r="915" spans="1:58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</row>
    <row r="916" spans="1:58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</row>
    <row r="917" spans="1:58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</row>
    <row r="918" spans="1:58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</row>
    <row r="919" spans="1:58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</row>
    <row r="920" spans="1:58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</row>
    <row r="921" spans="1:58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</row>
    <row r="922" spans="1:58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</row>
    <row r="923" spans="1:58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</row>
    <row r="924" spans="1:58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</row>
    <row r="925" spans="1:58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</row>
    <row r="926" spans="1:58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</row>
    <row r="927" spans="1:58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</row>
    <row r="928" spans="1:58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</row>
    <row r="929" spans="1:58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</row>
    <row r="930" spans="1:58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</row>
    <row r="931" spans="1:58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</row>
    <row r="932" spans="1:58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</row>
    <row r="933" spans="1:58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</row>
    <row r="934" spans="1:58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</row>
    <row r="935" spans="1:58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</row>
    <row r="936" spans="1:58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</row>
    <row r="937" spans="1:58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</row>
    <row r="938" spans="1:58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</row>
    <row r="939" spans="1:58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</row>
    <row r="940" spans="1:58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</row>
    <row r="941" spans="1:58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</row>
    <row r="942" spans="1:58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</row>
    <row r="943" spans="1:58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</row>
    <row r="944" spans="1:58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</row>
    <row r="945" spans="1:58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</row>
    <row r="946" spans="1:58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</row>
    <row r="947" spans="1:58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</row>
    <row r="948" spans="1:58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</row>
    <row r="949" spans="1:58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</row>
    <row r="950" spans="1:58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</row>
    <row r="951" spans="1:58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</row>
    <row r="952" spans="1:58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</row>
    <row r="953" spans="1:58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</row>
    <row r="954" spans="1:58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</row>
    <row r="955" spans="1:58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</row>
    <row r="956" spans="1:58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</row>
    <row r="957" spans="1:58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</row>
    <row r="958" spans="1:58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</row>
    <row r="959" spans="1:58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</row>
    <row r="960" spans="1:58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</row>
    <row r="961" spans="1:58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</row>
    <row r="962" spans="1:58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</row>
    <row r="963" spans="1:58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</row>
    <row r="964" spans="1:58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</row>
    <row r="965" spans="1:58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</row>
    <row r="966" spans="1:58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</row>
    <row r="967" spans="1:58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</row>
    <row r="968" spans="1:58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</row>
    <row r="969" spans="1:58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</row>
    <row r="970" spans="1:58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</row>
    <row r="971" spans="1:58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</row>
    <row r="972" spans="1:58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</row>
    <row r="973" spans="1:58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</row>
    <row r="974" spans="1:58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</row>
    <row r="975" spans="1:58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</row>
    <row r="976" spans="1:58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</row>
    <row r="977" spans="1:58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</row>
    <row r="978" spans="1:58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</row>
    <row r="979" spans="1:58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</row>
    <row r="980" spans="1:58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</row>
    <row r="981" spans="1:58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</row>
    <row r="982" spans="1:58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</row>
    <row r="983" spans="1:58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</row>
    <row r="984" spans="1:58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</row>
    <row r="985" spans="1:58" ht="13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</row>
    <row r="986" spans="1:58" ht="13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</row>
    <row r="987" spans="1:58" ht="13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</row>
    <row r="988" spans="1:58" ht="13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</row>
    <row r="989" spans="1:58" ht="13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</row>
    <row r="990" spans="1:58" ht="13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</row>
    <row r="991" spans="1:58" ht="13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</row>
    <row r="992" spans="1:58" ht="13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</row>
    <row r="993" spans="1:58" ht="13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</row>
    <row r="994" spans="1:58" ht="13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</row>
    <row r="995" spans="1:58" ht="13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</row>
    <row r="996" spans="1:58" ht="13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</row>
    <row r="997" spans="1:58" ht="13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</row>
    <row r="998" spans="1:58" ht="13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</row>
    <row r="999" spans="1:58" ht="13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</row>
    <row r="1000" spans="1:58" ht="13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</row>
  </sheetData>
  <mergeCells count="8">
    <mergeCell ref="AQ5:AR5"/>
    <mergeCell ref="AQ6:AR6"/>
    <mergeCell ref="A6:B6"/>
    <mergeCell ref="B2:F2"/>
    <mergeCell ref="A5:B5"/>
    <mergeCell ref="AC6:AD6"/>
    <mergeCell ref="AJ5:AK5"/>
    <mergeCell ref="AJ6:A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F1000"/>
  <sheetViews>
    <sheetView topLeftCell="AN1" workbookViewId="0">
      <selection activeCell="AR26" sqref="AR26"/>
    </sheetView>
  </sheetViews>
  <sheetFormatPr baseColWidth="10" defaultColWidth="17.33203125" defaultRowHeight="15" customHeight="1"/>
  <cols>
    <col min="1" max="1" width="2.5546875" customWidth="1"/>
    <col min="2" max="2" width="27.33203125" customWidth="1"/>
    <col min="3" max="3" width="11.109375" customWidth="1"/>
    <col min="4" max="4" width="10.6640625" customWidth="1"/>
    <col min="5" max="5" width="9" customWidth="1"/>
    <col min="6" max="6" width="12" customWidth="1"/>
    <col min="7" max="27" width="8.33203125" hidden="1" customWidth="1"/>
    <col min="28" max="28" width="2.5546875" customWidth="1"/>
    <col min="29" max="29" width="3" customWidth="1"/>
    <col min="30" max="30" width="27" customWidth="1"/>
    <col min="31" max="34" width="8.5546875" customWidth="1"/>
    <col min="35" max="35" width="2.44140625" customWidth="1"/>
    <col min="36" max="36" width="3" customWidth="1"/>
    <col min="37" max="37" width="27" customWidth="1"/>
    <col min="38" max="38" width="8.5546875" customWidth="1"/>
    <col min="39" max="39" width="7.5546875" customWidth="1"/>
    <col min="40" max="40" width="6.6640625" customWidth="1"/>
    <col min="41" max="41" width="8.5546875" customWidth="1"/>
    <col min="42" max="42" width="2" customWidth="1"/>
    <col min="43" max="43" width="2.88671875" customWidth="1"/>
    <col min="44" max="44" width="27.33203125" customWidth="1"/>
    <col min="45" max="48" width="8.5546875" customWidth="1"/>
    <col min="49" max="50" width="3" customWidth="1"/>
    <col min="51" max="51" width="27" customWidth="1"/>
    <col min="52" max="52" width="8.88671875" customWidth="1"/>
    <col min="53" max="54" width="8.109375" customWidth="1"/>
    <col min="55" max="55" width="9.33203125" customWidth="1"/>
    <col min="56" max="58" width="17.109375" customWidth="1"/>
  </cols>
  <sheetData>
    <row r="1" spans="1:58" ht="12.75" customHeight="1">
      <c r="A1" s="16"/>
      <c r="B1" s="13" t="s">
        <v>1</v>
      </c>
      <c r="C1" s="83"/>
      <c r="D1" s="83"/>
      <c r="E1" s="83"/>
      <c r="F1" s="83"/>
      <c r="G1" s="15"/>
      <c r="H1" s="15"/>
      <c r="I1" s="15"/>
      <c r="J1" s="15"/>
      <c r="K1" s="15"/>
      <c r="L1" s="1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2"/>
      <c r="AY1" s="2"/>
      <c r="AZ1" s="2"/>
      <c r="BA1" s="2"/>
      <c r="BB1" s="2"/>
      <c r="BC1" s="2"/>
      <c r="BD1" s="2"/>
      <c r="BE1" s="2"/>
      <c r="BF1" s="2"/>
    </row>
    <row r="2" spans="1:58" ht="21" customHeight="1">
      <c r="A2" s="16"/>
      <c r="B2" s="117" t="s">
        <v>25</v>
      </c>
      <c r="C2" s="118"/>
      <c r="D2" s="118"/>
      <c r="E2" s="118"/>
      <c r="F2" s="118"/>
      <c r="G2" s="84"/>
      <c r="H2" s="84"/>
      <c r="I2" s="15"/>
      <c r="J2" s="15"/>
      <c r="K2" s="15"/>
      <c r="L2" s="1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2"/>
      <c r="AY2" s="2"/>
      <c r="AZ2" s="2"/>
      <c r="BA2" s="2"/>
      <c r="BB2" s="2"/>
      <c r="BC2" s="2"/>
      <c r="BD2" s="2"/>
      <c r="BE2" s="2"/>
      <c r="BF2" s="2"/>
    </row>
    <row r="3" spans="1:58" ht="12.75" customHeight="1">
      <c r="A3" s="16"/>
      <c r="B3" s="18"/>
      <c r="C3" s="19"/>
      <c r="D3" s="85"/>
      <c r="E3" s="86"/>
      <c r="F3" s="17"/>
      <c r="G3" s="84"/>
      <c r="H3" s="84"/>
      <c r="I3" s="15"/>
      <c r="J3" s="15"/>
      <c r="K3" s="15"/>
      <c r="L3" s="1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2"/>
      <c r="AY3" s="2"/>
      <c r="AZ3" s="2"/>
      <c r="BA3" s="2"/>
      <c r="BB3" s="2"/>
      <c r="BC3" s="2"/>
      <c r="BD3" s="2"/>
      <c r="BE3" s="2"/>
      <c r="BF3" s="2"/>
    </row>
    <row r="4" spans="1:58" ht="12.75" customHeight="1">
      <c r="A4" s="16"/>
      <c r="B4" s="19"/>
      <c r="C4" s="19"/>
      <c r="D4" s="87"/>
      <c r="E4" s="19"/>
      <c r="F4" s="19"/>
      <c r="G4" s="15"/>
      <c r="H4" s="15"/>
      <c r="I4" s="15"/>
      <c r="J4" s="15"/>
      <c r="K4" s="15"/>
      <c r="L4" s="1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2"/>
      <c r="AY4" s="2"/>
      <c r="AZ4" s="2"/>
      <c r="BA4" s="2"/>
      <c r="BB4" s="2"/>
      <c r="BC4" s="2"/>
      <c r="BD4" s="2"/>
      <c r="BE4" s="2"/>
      <c r="BF4" s="2"/>
    </row>
    <row r="5" spans="1:58" ht="12.75" customHeight="1">
      <c r="A5" s="94" t="s">
        <v>57</v>
      </c>
      <c r="B5" s="93"/>
      <c r="C5" s="21"/>
      <c r="D5" s="88"/>
      <c r="E5" s="15"/>
      <c r="F5" s="7"/>
      <c r="G5" s="15"/>
      <c r="H5" s="15"/>
      <c r="I5" s="15"/>
      <c r="J5" s="15"/>
      <c r="K5" s="15"/>
      <c r="L5" s="15"/>
      <c r="M5" s="1" t="s">
        <v>2</v>
      </c>
      <c r="N5" s="1"/>
      <c r="O5" s="1"/>
      <c r="P5" s="1"/>
      <c r="Q5" s="1"/>
      <c r="R5" s="1" t="s">
        <v>3</v>
      </c>
      <c r="S5" s="1"/>
      <c r="T5" s="1"/>
      <c r="U5" s="1"/>
      <c r="V5" s="1"/>
      <c r="W5" s="1" t="s">
        <v>4</v>
      </c>
      <c r="X5" s="1"/>
      <c r="Y5" s="1"/>
      <c r="Z5" s="1"/>
      <c r="AA5" s="1"/>
      <c r="AB5" s="1"/>
      <c r="AC5" s="94" t="s">
        <v>59</v>
      </c>
      <c r="AD5" s="93"/>
      <c r="AE5" s="21"/>
      <c r="AF5" s="88"/>
      <c r="AG5" s="15"/>
      <c r="AH5" s="7"/>
      <c r="AI5" s="1"/>
      <c r="AJ5" s="94" t="s">
        <v>48</v>
      </c>
      <c r="AK5" s="93"/>
      <c r="AL5" s="21"/>
      <c r="AM5" s="88"/>
      <c r="AN5" s="15"/>
      <c r="AO5" s="7"/>
      <c r="AP5" s="1"/>
      <c r="AQ5" s="94" t="s">
        <v>53</v>
      </c>
      <c r="AR5" s="93"/>
      <c r="AS5" s="21"/>
      <c r="AT5" s="88"/>
      <c r="AU5" s="15"/>
      <c r="AV5" s="7"/>
      <c r="AW5" s="1"/>
      <c r="AX5" s="2"/>
      <c r="AY5" s="2"/>
      <c r="AZ5" s="2"/>
      <c r="BA5" s="2"/>
      <c r="BB5" s="2"/>
      <c r="BC5" s="2"/>
      <c r="BD5" s="2"/>
      <c r="BE5" s="2"/>
      <c r="BF5" s="2"/>
    </row>
    <row r="6" spans="1:58" ht="12.75" customHeight="1">
      <c r="A6" s="94" t="s">
        <v>41</v>
      </c>
      <c r="B6" s="93"/>
      <c r="C6" s="22" t="s">
        <v>5</v>
      </c>
      <c r="D6" s="89" t="s">
        <v>6</v>
      </c>
      <c r="E6" s="13" t="s">
        <v>7</v>
      </c>
      <c r="F6" s="14" t="s">
        <v>58</v>
      </c>
      <c r="G6" s="15"/>
      <c r="H6" s="15"/>
      <c r="I6" s="15"/>
      <c r="J6" s="15"/>
      <c r="K6" s="15"/>
      <c r="L6" s="15"/>
      <c r="M6" s="1" t="s">
        <v>9</v>
      </c>
      <c r="N6" s="1" t="s">
        <v>10</v>
      </c>
      <c r="O6" s="1" t="s">
        <v>11</v>
      </c>
      <c r="P6" s="1" t="s">
        <v>12</v>
      </c>
      <c r="Q6" s="1" t="s">
        <v>13</v>
      </c>
      <c r="R6" s="1" t="s">
        <v>9</v>
      </c>
      <c r="S6" s="1" t="s">
        <v>10</v>
      </c>
      <c r="T6" s="1" t="s">
        <v>11</v>
      </c>
      <c r="U6" s="1" t="s">
        <v>12</v>
      </c>
      <c r="V6" s="1" t="s">
        <v>13</v>
      </c>
      <c r="W6" s="1" t="s">
        <v>9</v>
      </c>
      <c r="X6" s="1" t="s">
        <v>10</v>
      </c>
      <c r="Y6" s="1" t="s">
        <v>11</v>
      </c>
      <c r="Z6" s="1" t="s">
        <v>12</v>
      </c>
      <c r="AA6" s="1" t="s">
        <v>13</v>
      </c>
      <c r="AB6" s="1"/>
      <c r="AC6" s="94" t="s">
        <v>41</v>
      </c>
      <c r="AD6" s="93"/>
      <c r="AE6" s="22" t="s">
        <v>5</v>
      </c>
      <c r="AF6" s="89" t="s">
        <v>6</v>
      </c>
      <c r="AG6" s="13" t="s">
        <v>7</v>
      </c>
      <c r="AH6" s="14" t="s">
        <v>58</v>
      </c>
      <c r="AI6" s="1"/>
      <c r="AJ6" s="94" t="s">
        <v>41</v>
      </c>
      <c r="AK6" s="93"/>
      <c r="AL6" s="22" t="s">
        <v>5</v>
      </c>
      <c r="AM6" s="89" t="s">
        <v>6</v>
      </c>
      <c r="AN6" s="13" t="s">
        <v>7</v>
      </c>
      <c r="AO6" s="14" t="s">
        <v>8</v>
      </c>
      <c r="AP6" s="1"/>
      <c r="AQ6" s="94" t="s">
        <v>41</v>
      </c>
      <c r="AR6" s="93"/>
      <c r="AS6" s="22" t="s">
        <v>5</v>
      </c>
      <c r="AT6" s="89" t="s">
        <v>6</v>
      </c>
      <c r="AU6" s="13" t="s">
        <v>7</v>
      </c>
      <c r="AV6" s="14" t="s">
        <v>8</v>
      </c>
      <c r="AW6" s="1"/>
      <c r="AX6" s="2"/>
      <c r="AY6" s="2"/>
      <c r="AZ6" s="2"/>
      <c r="BA6" s="2"/>
      <c r="BB6" s="2"/>
      <c r="BC6" s="2"/>
      <c r="BD6" s="2"/>
      <c r="BE6" s="2"/>
      <c r="BF6" s="2"/>
    </row>
    <row r="7" spans="1:58" ht="12.75" customHeight="1">
      <c r="A7" s="23">
        <v>1</v>
      </c>
      <c r="B7" s="24" t="s">
        <v>31</v>
      </c>
      <c r="C7" s="25">
        <v>0.5</v>
      </c>
      <c r="D7" s="30">
        <v>3</v>
      </c>
      <c r="E7" s="30">
        <v>1</v>
      </c>
      <c r="F7" s="26">
        <f>Max!$B$3*C7</f>
        <v>50</v>
      </c>
      <c r="G7" s="88">
        <f t="shared" ref="G7:G10" si="0">D7*E7</f>
        <v>3</v>
      </c>
      <c r="H7" s="88">
        <f t="shared" ref="H7:H10" si="1">G7*F7</f>
        <v>150</v>
      </c>
      <c r="I7" s="15"/>
      <c r="J7" s="15"/>
      <c r="K7" s="15"/>
      <c r="L7" s="15"/>
      <c r="M7" s="90">
        <f>G7</f>
        <v>3</v>
      </c>
      <c r="N7" s="90">
        <f>G8</f>
        <v>3</v>
      </c>
      <c r="O7" s="90">
        <f>G9+G10</f>
        <v>12</v>
      </c>
      <c r="P7" s="1">
        <v>0</v>
      </c>
      <c r="Q7" s="1">
        <v>0</v>
      </c>
      <c r="R7" s="90">
        <f>I11</f>
        <v>3</v>
      </c>
      <c r="S7" s="90">
        <f>I12</f>
        <v>3</v>
      </c>
      <c r="T7" s="90">
        <f>I13+I14</f>
        <v>12</v>
      </c>
      <c r="U7" s="1">
        <v>0</v>
      </c>
      <c r="V7" s="1">
        <v>0</v>
      </c>
      <c r="W7" s="1"/>
      <c r="X7" s="1"/>
      <c r="Y7" s="1"/>
      <c r="Z7" s="1"/>
      <c r="AA7" s="1"/>
      <c r="AB7" s="1"/>
      <c r="AC7" s="23">
        <v>1</v>
      </c>
      <c r="AD7" s="24" t="s">
        <v>31</v>
      </c>
      <c r="AE7" s="25">
        <v>0.5</v>
      </c>
      <c r="AF7" s="30">
        <v>3</v>
      </c>
      <c r="AG7" s="30">
        <v>1</v>
      </c>
      <c r="AH7" s="26">
        <f>Max!$B$3*AE7</f>
        <v>50</v>
      </c>
      <c r="AI7" s="1"/>
      <c r="AJ7" s="23">
        <v>1</v>
      </c>
      <c r="AK7" s="24" t="s">
        <v>31</v>
      </c>
      <c r="AL7" s="25">
        <v>0.5</v>
      </c>
      <c r="AM7" s="30">
        <v>3</v>
      </c>
      <c r="AN7" s="30">
        <v>1</v>
      </c>
      <c r="AO7" s="26">
        <f>Max!$B$3*AL7</f>
        <v>50</v>
      </c>
      <c r="AP7" s="1"/>
      <c r="AQ7" s="34">
        <v>1</v>
      </c>
      <c r="AR7" s="35" t="s">
        <v>20</v>
      </c>
      <c r="AS7" s="36">
        <v>0.5</v>
      </c>
      <c r="AT7" s="39">
        <v>3</v>
      </c>
      <c r="AU7" s="39">
        <v>1</v>
      </c>
      <c r="AV7" s="37">
        <f>Max!$B$4*AS7</f>
        <v>50</v>
      </c>
      <c r="AW7" s="1"/>
      <c r="AX7" s="2"/>
      <c r="AY7" s="2"/>
      <c r="AZ7" s="2"/>
      <c r="BA7" s="2"/>
      <c r="BB7" s="2"/>
      <c r="BC7" s="2"/>
      <c r="BD7" s="2"/>
      <c r="BE7" s="2"/>
      <c r="BF7" s="2"/>
    </row>
    <row r="8" spans="1:58" ht="12.75" customHeight="1">
      <c r="A8" s="23"/>
      <c r="B8" s="24"/>
      <c r="C8" s="25">
        <v>0.6</v>
      </c>
      <c r="D8" s="30">
        <v>3</v>
      </c>
      <c r="E8" s="30">
        <v>1</v>
      </c>
      <c r="F8" s="26">
        <f>Max!$B$3*C8</f>
        <v>60</v>
      </c>
      <c r="G8" s="88">
        <f t="shared" si="0"/>
        <v>3</v>
      </c>
      <c r="H8" s="88">
        <f t="shared" si="1"/>
        <v>180</v>
      </c>
      <c r="I8" s="15"/>
      <c r="J8" s="15"/>
      <c r="K8" s="15"/>
      <c r="L8" s="1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3"/>
      <c r="AD8" s="24"/>
      <c r="AE8" s="25">
        <v>0.6</v>
      </c>
      <c r="AF8" s="30">
        <v>3</v>
      </c>
      <c r="AG8" s="30">
        <v>1</v>
      </c>
      <c r="AH8" s="26">
        <f>Max!$B$3*AE8</f>
        <v>60</v>
      </c>
      <c r="AI8" s="1"/>
      <c r="AJ8" s="23"/>
      <c r="AK8" s="24"/>
      <c r="AL8" s="25">
        <v>0.6</v>
      </c>
      <c r="AM8" s="30">
        <v>3</v>
      </c>
      <c r="AN8" s="30">
        <v>1</v>
      </c>
      <c r="AO8" s="26">
        <f>Max!$B$3*AL8</f>
        <v>60</v>
      </c>
      <c r="AP8" s="1"/>
      <c r="AQ8" s="34"/>
      <c r="AR8" s="35"/>
      <c r="AS8" s="36">
        <v>0.6</v>
      </c>
      <c r="AT8" s="39">
        <v>3</v>
      </c>
      <c r="AU8" s="39">
        <v>1</v>
      </c>
      <c r="AV8" s="37">
        <f>Max!$B$4*AS8</f>
        <v>60</v>
      </c>
      <c r="AW8" s="1"/>
      <c r="AX8" s="2"/>
      <c r="AY8" s="2"/>
      <c r="AZ8" s="2"/>
      <c r="BA8" s="2"/>
      <c r="BB8" s="2"/>
      <c r="BC8" s="2"/>
      <c r="BD8" s="2"/>
      <c r="BE8" s="2"/>
      <c r="BF8" s="2"/>
    </row>
    <row r="9" spans="1:58" ht="12.75" customHeight="1">
      <c r="A9" s="23"/>
      <c r="B9" s="24"/>
      <c r="C9" s="25">
        <v>0.7</v>
      </c>
      <c r="D9" s="30">
        <v>3</v>
      </c>
      <c r="E9" s="30">
        <v>2</v>
      </c>
      <c r="F9" s="26">
        <f>Max!$B$3*C9</f>
        <v>70</v>
      </c>
      <c r="G9" s="88">
        <f t="shared" si="0"/>
        <v>6</v>
      </c>
      <c r="H9" s="88">
        <f t="shared" si="1"/>
        <v>420</v>
      </c>
      <c r="I9" s="15"/>
      <c r="J9" s="15"/>
      <c r="K9" s="15"/>
      <c r="L9" s="1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3"/>
      <c r="AD9" s="24"/>
      <c r="AE9" s="25">
        <v>0.7</v>
      </c>
      <c r="AF9" s="30">
        <v>3</v>
      </c>
      <c r="AG9" s="30">
        <v>1</v>
      </c>
      <c r="AH9" s="26">
        <f>Max!$B$3*AE9</f>
        <v>70</v>
      </c>
      <c r="AI9" s="1"/>
      <c r="AJ9" s="23"/>
      <c r="AK9" s="24"/>
      <c r="AL9" s="25">
        <v>0.7</v>
      </c>
      <c r="AM9" s="30">
        <v>3</v>
      </c>
      <c r="AN9" s="30">
        <v>1</v>
      </c>
      <c r="AO9" s="26">
        <f>Max!$B$3*AL9</f>
        <v>70</v>
      </c>
      <c r="AP9" s="1"/>
      <c r="AQ9" s="34"/>
      <c r="AR9" s="35"/>
      <c r="AS9" s="36">
        <v>0.7</v>
      </c>
      <c r="AT9" s="39">
        <v>2</v>
      </c>
      <c r="AU9" s="39">
        <v>1</v>
      </c>
      <c r="AV9" s="37">
        <f>Max!$B$4*AS9</f>
        <v>70</v>
      </c>
      <c r="AW9" s="1"/>
      <c r="AX9" s="2"/>
      <c r="AY9" s="2"/>
      <c r="AZ9" s="2"/>
      <c r="BA9" s="2"/>
      <c r="BB9" s="2"/>
      <c r="BC9" s="2"/>
      <c r="BD9" s="2"/>
      <c r="BE9" s="2"/>
      <c r="BF9" s="2"/>
    </row>
    <row r="10" spans="1:58" ht="12.75" customHeight="1">
      <c r="A10" s="23"/>
      <c r="B10" s="24"/>
      <c r="C10" s="25">
        <v>0.75</v>
      </c>
      <c r="D10" s="30">
        <v>2</v>
      </c>
      <c r="E10" s="30">
        <v>3</v>
      </c>
      <c r="F10" s="26">
        <f>Max!$B$3*C10</f>
        <v>75</v>
      </c>
      <c r="G10" s="88">
        <f t="shared" si="0"/>
        <v>6</v>
      </c>
      <c r="H10" s="88">
        <f t="shared" si="1"/>
        <v>450</v>
      </c>
      <c r="I10" s="15"/>
      <c r="J10" s="15"/>
      <c r="K10" s="15"/>
      <c r="L10" s="1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3"/>
      <c r="AD10" s="24"/>
      <c r="AE10" s="25">
        <v>0.8</v>
      </c>
      <c r="AF10" s="30">
        <v>2</v>
      </c>
      <c r="AG10" s="30">
        <v>4</v>
      </c>
      <c r="AH10" s="26">
        <f>Max!$B$3*AE10</f>
        <v>80</v>
      </c>
      <c r="AI10" s="1"/>
      <c r="AJ10" s="23"/>
      <c r="AK10" s="24"/>
      <c r="AL10" s="25">
        <v>0.8</v>
      </c>
      <c r="AM10" s="30">
        <v>2</v>
      </c>
      <c r="AN10" s="30">
        <v>4</v>
      </c>
      <c r="AO10" s="26">
        <f>Max!$B$3*AL10</f>
        <v>80</v>
      </c>
      <c r="AP10" s="1"/>
      <c r="AQ10" s="34"/>
      <c r="AR10" s="35"/>
      <c r="AS10" s="36">
        <v>0.75</v>
      </c>
      <c r="AT10" s="39">
        <v>1</v>
      </c>
      <c r="AU10" s="39">
        <v>3</v>
      </c>
      <c r="AV10" s="37">
        <f>Max!$B$4*AS10</f>
        <v>75</v>
      </c>
      <c r="AW10" s="1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2.75" customHeight="1">
      <c r="A11" s="34">
        <v>2</v>
      </c>
      <c r="B11" s="35" t="s">
        <v>20</v>
      </c>
      <c r="C11" s="36">
        <v>0.5</v>
      </c>
      <c r="D11" s="39">
        <v>3</v>
      </c>
      <c r="E11" s="39">
        <v>1</v>
      </c>
      <c r="F11" s="37">
        <f>Max!$B$4*C11</f>
        <v>50</v>
      </c>
      <c r="G11" s="15"/>
      <c r="H11" s="15"/>
      <c r="I11" s="88">
        <f t="shared" ref="I11:I14" si="2">D11*E11</f>
        <v>3</v>
      </c>
      <c r="J11" s="88">
        <f t="shared" ref="J11:J14" si="3">I11*F11</f>
        <v>150</v>
      </c>
      <c r="K11" s="15"/>
      <c r="L11" s="1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34">
        <v>2</v>
      </c>
      <c r="AD11" s="35" t="s">
        <v>20</v>
      </c>
      <c r="AE11" s="36">
        <v>0.5</v>
      </c>
      <c r="AF11" s="39">
        <v>3</v>
      </c>
      <c r="AG11" s="39">
        <v>1</v>
      </c>
      <c r="AH11" s="37">
        <f>Max!$B$4*AE11</f>
        <v>50</v>
      </c>
      <c r="AI11" s="1"/>
      <c r="AJ11" s="34">
        <v>2</v>
      </c>
      <c r="AK11" s="35" t="s">
        <v>20</v>
      </c>
      <c r="AL11" s="36">
        <v>0.5</v>
      </c>
      <c r="AM11" s="39">
        <v>3</v>
      </c>
      <c r="AN11" s="39">
        <v>1</v>
      </c>
      <c r="AO11" s="37">
        <f>Max!$B$4*AL11</f>
        <v>50</v>
      </c>
      <c r="AP11" s="1"/>
      <c r="AQ11" s="60">
        <v>2</v>
      </c>
      <c r="AR11" s="61" t="s">
        <v>21</v>
      </c>
      <c r="AS11" s="62">
        <v>0.5</v>
      </c>
      <c r="AT11" s="64">
        <v>3</v>
      </c>
      <c r="AU11" s="64">
        <v>1</v>
      </c>
      <c r="AV11" s="63">
        <f>Max!$B$5*AS11</f>
        <v>50</v>
      </c>
      <c r="AW11" s="1"/>
      <c r="AX11" s="2"/>
      <c r="AY11" s="2"/>
      <c r="AZ11" s="2"/>
      <c r="BA11" s="2"/>
      <c r="BB11" s="2"/>
      <c r="BC11" s="2"/>
      <c r="BD11" s="2"/>
      <c r="BE11" s="2"/>
      <c r="BF11" s="2"/>
    </row>
    <row r="12" spans="1:58" ht="12.75" customHeight="1">
      <c r="A12" s="34"/>
      <c r="B12" s="35"/>
      <c r="C12" s="36">
        <v>0.6</v>
      </c>
      <c r="D12" s="39">
        <v>3</v>
      </c>
      <c r="E12" s="39">
        <v>1</v>
      </c>
      <c r="F12" s="37">
        <f>Max!$B$4*C12</f>
        <v>60</v>
      </c>
      <c r="G12" s="15"/>
      <c r="H12" s="15"/>
      <c r="I12" s="88">
        <f t="shared" si="2"/>
        <v>3</v>
      </c>
      <c r="J12" s="88">
        <f t="shared" si="3"/>
        <v>180</v>
      </c>
      <c r="K12" s="15"/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4"/>
      <c r="AD12" s="35"/>
      <c r="AE12" s="36">
        <v>0.6</v>
      </c>
      <c r="AF12" s="39">
        <v>3</v>
      </c>
      <c r="AG12" s="39">
        <v>1</v>
      </c>
      <c r="AH12" s="37">
        <f>Max!$B$4*AE12</f>
        <v>60</v>
      </c>
      <c r="AI12" s="1"/>
      <c r="AJ12" s="34"/>
      <c r="AK12" s="35"/>
      <c r="AL12" s="36">
        <v>0.6</v>
      </c>
      <c r="AM12" s="39">
        <v>3</v>
      </c>
      <c r="AN12" s="39">
        <v>1</v>
      </c>
      <c r="AO12" s="37">
        <f>Max!$B$4*AL12</f>
        <v>60</v>
      </c>
      <c r="AP12" s="1"/>
      <c r="AQ12" s="60"/>
      <c r="AR12" s="61"/>
      <c r="AS12" s="62">
        <v>0.6</v>
      </c>
      <c r="AT12" s="64">
        <v>3</v>
      </c>
      <c r="AU12" s="64">
        <v>1</v>
      </c>
      <c r="AV12" s="63">
        <f>Max!$B$5*AS12</f>
        <v>60</v>
      </c>
      <c r="AW12" s="1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2.75" customHeight="1">
      <c r="A13" s="34"/>
      <c r="B13" s="35"/>
      <c r="C13" s="36">
        <v>0.7</v>
      </c>
      <c r="D13" s="39">
        <v>3</v>
      </c>
      <c r="E13" s="39">
        <v>2</v>
      </c>
      <c r="F13" s="37">
        <f>Max!$B$4*C13</f>
        <v>70</v>
      </c>
      <c r="G13" s="15"/>
      <c r="H13" s="15"/>
      <c r="I13" s="88">
        <f t="shared" si="2"/>
        <v>6</v>
      </c>
      <c r="J13" s="88">
        <f t="shared" si="3"/>
        <v>420</v>
      </c>
      <c r="K13" s="15"/>
      <c r="L13" s="1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4"/>
      <c r="AD13" s="35"/>
      <c r="AE13" s="36">
        <v>0.7</v>
      </c>
      <c r="AF13" s="39">
        <v>3</v>
      </c>
      <c r="AG13" s="39">
        <v>1</v>
      </c>
      <c r="AH13" s="37">
        <f>Max!$B$4*AE13</f>
        <v>70</v>
      </c>
      <c r="AI13" s="1"/>
      <c r="AJ13" s="34"/>
      <c r="AK13" s="35"/>
      <c r="AL13" s="36">
        <v>0.7</v>
      </c>
      <c r="AM13" s="39">
        <v>3</v>
      </c>
      <c r="AN13" s="39">
        <v>1</v>
      </c>
      <c r="AO13" s="37">
        <f>Max!$B$4*AL13</f>
        <v>70</v>
      </c>
      <c r="AP13" s="1"/>
      <c r="AQ13" s="60"/>
      <c r="AR13" s="61"/>
      <c r="AS13" s="62">
        <v>0.7</v>
      </c>
      <c r="AT13" s="64">
        <v>2</v>
      </c>
      <c r="AU13" s="64">
        <v>3</v>
      </c>
      <c r="AV13" s="63">
        <f>Max!$B$5*AS13</f>
        <v>70</v>
      </c>
      <c r="AW13" s="1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2.75" customHeight="1">
      <c r="A14" s="34"/>
      <c r="B14" s="35"/>
      <c r="C14" s="36">
        <v>0.75</v>
      </c>
      <c r="D14" s="39">
        <v>2</v>
      </c>
      <c r="E14" s="39">
        <v>3</v>
      </c>
      <c r="F14" s="37">
        <f>Max!$B$4*C14</f>
        <v>75</v>
      </c>
      <c r="G14" s="15"/>
      <c r="H14" s="15"/>
      <c r="I14" s="88">
        <f t="shared" si="2"/>
        <v>6</v>
      </c>
      <c r="J14" s="88">
        <f t="shared" si="3"/>
        <v>450</v>
      </c>
      <c r="K14" s="15"/>
      <c r="L14" s="1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4"/>
      <c r="AD14" s="35"/>
      <c r="AE14" s="36">
        <v>0.8</v>
      </c>
      <c r="AF14" s="39">
        <v>3</v>
      </c>
      <c r="AG14" s="39">
        <v>5</v>
      </c>
      <c r="AH14" s="37">
        <f>Max!$B$4*AE14</f>
        <v>80</v>
      </c>
      <c r="AI14" s="1"/>
      <c r="AJ14" s="34"/>
      <c r="AK14" s="35"/>
      <c r="AL14" s="36">
        <v>0.8</v>
      </c>
      <c r="AM14" s="39">
        <v>2</v>
      </c>
      <c r="AN14" s="39">
        <v>1</v>
      </c>
      <c r="AO14" s="37">
        <f>Max!$B$4*AL14</f>
        <v>80</v>
      </c>
      <c r="AP14" s="1"/>
      <c r="AQ14" s="40">
        <v>3</v>
      </c>
      <c r="AR14" s="49" t="s">
        <v>14</v>
      </c>
      <c r="AS14" s="42">
        <v>0.65</v>
      </c>
      <c r="AT14" s="57">
        <v>8</v>
      </c>
      <c r="AU14" s="43">
        <v>2</v>
      </c>
      <c r="AV14" s="43"/>
      <c r="AW14" s="1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2.75" customHeight="1">
      <c r="A15" s="44">
        <v>3</v>
      </c>
      <c r="B15" s="45" t="s">
        <v>14</v>
      </c>
      <c r="C15" s="58">
        <v>0.65</v>
      </c>
      <c r="D15" s="59">
        <v>8</v>
      </c>
      <c r="E15" s="48">
        <v>3</v>
      </c>
      <c r="F15" s="48"/>
      <c r="G15" s="15"/>
      <c r="H15" s="15"/>
      <c r="I15" s="15"/>
      <c r="J15" s="15"/>
      <c r="K15" s="15"/>
      <c r="L15" s="1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40">
        <v>3</v>
      </c>
      <c r="AD15" s="49" t="s">
        <v>56</v>
      </c>
      <c r="AE15" s="42">
        <v>0.7</v>
      </c>
      <c r="AF15" s="43">
        <v>6</v>
      </c>
      <c r="AG15" s="43">
        <v>4</v>
      </c>
      <c r="AH15" s="43"/>
      <c r="AI15" s="1"/>
      <c r="AJ15" s="34"/>
      <c r="AK15" s="35"/>
      <c r="AL15" s="36">
        <v>0.85</v>
      </c>
      <c r="AM15" s="39">
        <v>1</v>
      </c>
      <c r="AN15" s="39">
        <v>3</v>
      </c>
      <c r="AO15" s="37">
        <f>Max!$B$4*AL15</f>
        <v>85</v>
      </c>
      <c r="AP15" s="1"/>
      <c r="AQ15" s="16"/>
      <c r="AR15" s="41"/>
      <c r="AS15" s="21"/>
      <c r="AT15" s="88"/>
      <c r="AU15" s="15"/>
      <c r="AV15" s="7"/>
      <c r="AW15" s="1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2.75" customHeight="1">
      <c r="A16" s="16"/>
      <c r="B16" s="41"/>
      <c r="C16" s="21"/>
      <c r="D16" s="88"/>
      <c r="E16" s="15"/>
      <c r="F16" s="7"/>
      <c r="G16" s="15"/>
      <c r="H16" s="15"/>
      <c r="I16" s="15"/>
      <c r="J16" s="15"/>
      <c r="K16" s="15"/>
      <c r="L16" s="1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52">
        <v>4</v>
      </c>
      <c r="AD16" s="53" t="s">
        <v>15</v>
      </c>
      <c r="AE16" s="54">
        <v>0.7</v>
      </c>
      <c r="AF16" s="55">
        <v>6</v>
      </c>
      <c r="AG16" s="56">
        <v>4</v>
      </c>
      <c r="AH16" s="56"/>
      <c r="AI16" s="1"/>
      <c r="AJ16" s="40">
        <v>3</v>
      </c>
      <c r="AK16" s="41" t="s">
        <v>37</v>
      </c>
      <c r="AL16" s="42">
        <v>0.7</v>
      </c>
      <c r="AM16" s="43">
        <v>6</v>
      </c>
      <c r="AN16" s="43">
        <v>4</v>
      </c>
      <c r="AO16" s="43"/>
      <c r="AP16" s="1"/>
      <c r="AQ16" s="94" t="s">
        <v>34</v>
      </c>
      <c r="AR16" s="93"/>
      <c r="AS16" s="22" t="s">
        <v>5</v>
      </c>
      <c r="AT16" s="89" t="s">
        <v>6</v>
      </c>
      <c r="AU16" s="13" t="s">
        <v>7</v>
      </c>
      <c r="AV16" s="14" t="s">
        <v>8</v>
      </c>
      <c r="AW16" s="1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2.75" customHeight="1">
      <c r="A17" s="16" t="s">
        <v>34</v>
      </c>
      <c r="B17" s="2"/>
      <c r="C17" s="22" t="s">
        <v>5</v>
      </c>
      <c r="D17" s="89" t="s">
        <v>6</v>
      </c>
      <c r="E17" s="13" t="s">
        <v>7</v>
      </c>
      <c r="F17" s="14" t="s">
        <v>58</v>
      </c>
      <c r="G17" s="15"/>
      <c r="H17" s="15"/>
      <c r="I17" s="15"/>
      <c r="J17" s="15"/>
      <c r="K17" s="15"/>
      <c r="L17" s="1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4">
        <v>5</v>
      </c>
      <c r="AD17" s="45" t="s">
        <v>33</v>
      </c>
      <c r="AE17" s="58">
        <v>0.75</v>
      </c>
      <c r="AF17" s="59">
        <v>5</v>
      </c>
      <c r="AG17" s="48">
        <v>4</v>
      </c>
      <c r="AH17" s="48"/>
      <c r="AI17" s="1"/>
      <c r="AJ17" s="44">
        <v>4</v>
      </c>
      <c r="AK17" s="45" t="s">
        <v>14</v>
      </c>
      <c r="AL17" s="58">
        <v>0.65</v>
      </c>
      <c r="AM17" s="59">
        <v>8</v>
      </c>
      <c r="AN17" s="48">
        <v>3</v>
      </c>
      <c r="AO17" s="48"/>
      <c r="AP17" s="1"/>
      <c r="AQ17" s="23">
        <v>1</v>
      </c>
      <c r="AR17" s="24" t="s">
        <v>19</v>
      </c>
      <c r="AS17" s="25">
        <v>0.5</v>
      </c>
      <c r="AT17" s="30">
        <v>3</v>
      </c>
      <c r="AU17" s="30">
        <v>1</v>
      </c>
      <c r="AV17" s="26">
        <f>Max!$B$3*AS17</f>
        <v>50</v>
      </c>
      <c r="AW17" s="1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2.75" customHeight="1">
      <c r="A18" s="23">
        <v>1</v>
      </c>
      <c r="B18" s="24" t="s">
        <v>31</v>
      </c>
      <c r="C18" s="25">
        <v>0.5</v>
      </c>
      <c r="D18" s="30">
        <v>3</v>
      </c>
      <c r="E18" s="30">
        <v>1</v>
      </c>
      <c r="F18" s="26">
        <f>Max!$B$3*C18</f>
        <v>50</v>
      </c>
      <c r="G18" s="88">
        <f t="shared" ref="G18:G23" si="4">D24*E24</f>
        <v>1</v>
      </c>
      <c r="H18" s="88">
        <f t="shared" ref="H18:H23" si="5">G18*F24</f>
        <v>100</v>
      </c>
      <c r="I18" s="15"/>
      <c r="J18" s="15"/>
      <c r="K18" s="15"/>
      <c r="L18" s="15"/>
      <c r="M18" s="90">
        <f>G18</f>
        <v>1</v>
      </c>
      <c r="N18" s="90">
        <f>G19</f>
        <v>1</v>
      </c>
      <c r="O18" s="90">
        <f>G20</f>
        <v>3</v>
      </c>
      <c r="P18" s="90">
        <f>G21</f>
        <v>3</v>
      </c>
      <c r="Q18" s="3">
        <f>G22+G23+G24</f>
        <v>7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23"/>
      <c r="AR18" s="24"/>
      <c r="AS18" s="25">
        <v>0.6</v>
      </c>
      <c r="AT18" s="30">
        <v>3</v>
      </c>
      <c r="AU18" s="30">
        <v>1</v>
      </c>
      <c r="AV18" s="26">
        <f>Max!$B$3*AS18</f>
        <v>60</v>
      </c>
      <c r="AW18" s="1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2.75" customHeight="1">
      <c r="A19" s="23"/>
      <c r="B19" s="24"/>
      <c r="C19" s="25">
        <v>0.6</v>
      </c>
      <c r="D19" s="30">
        <v>3</v>
      </c>
      <c r="E19" s="30">
        <v>1</v>
      </c>
      <c r="F19" s="26">
        <f>Max!$B$3*C19</f>
        <v>60</v>
      </c>
      <c r="G19" s="88">
        <f t="shared" si="4"/>
        <v>1</v>
      </c>
      <c r="H19" s="88">
        <f t="shared" si="5"/>
        <v>105</v>
      </c>
      <c r="I19" s="15"/>
      <c r="J19" s="15"/>
      <c r="K19" s="15"/>
      <c r="L19" s="1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6" t="s">
        <v>34</v>
      </c>
      <c r="AD19" s="16"/>
      <c r="AE19" s="22" t="s">
        <v>5</v>
      </c>
      <c r="AF19" s="89" t="s">
        <v>6</v>
      </c>
      <c r="AG19" s="13" t="s">
        <v>7</v>
      </c>
      <c r="AH19" s="14" t="s">
        <v>8</v>
      </c>
      <c r="AI19" s="1"/>
      <c r="AJ19" s="16" t="s">
        <v>34</v>
      </c>
      <c r="AK19" s="2"/>
      <c r="AL19" s="22" t="s">
        <v>5</v>
      </c>
      <c r="AM19" s="89" t="s">
        <v>6</v>
      </c>
      <c r="AN19" s="13" t="s">
        <v>7</v>
      </c>
      <c r="AO19" s="14" t="s">
        <v>8</v>
      </c>
      <c r="AP19" s="1"/>
      <c r="AQ19" s="23"/>
      <c r="AR19" s="24"/>
      <c r="AS19" s="25">
        <v>0.65</v>
      </c>
      <c r="AT19" s="30">
        <v>2</v>
      </c>
      <c r="AU19" s="30">
        <v>3</v>
      </c>
      <c r="AV19" s="26">
        <f>Max!$B$3*AS19</f>
        <v>65</v>
      </c>
      <c r="AW19" s="1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2.75" customHeight="1">
      <c r="A20" s="23"/>
      <c r="B20" s="24"/>
      <c r="C20" s="25">
        <v>0.7</v>
      </c>
      <c r="D20" s="30">
        <v>3</v>
      </c>
      <c r="E20" s="30">
        <v>1</v>
      </c>
      <c r="F20" s="26">
        <f>Max!$B$3*C20</f>
        <v>70</v>
      </c>
      <c r="G20" s="88">
        <f t="shared" si="4"/>
        <v>3</v>
      </c>
      <c r="H20" s="88">
        <f t="shared" si="5"/>
        <v>150</v>
      </c>
      <c r="I20" s="15"/>
      <c r="J20" s="15"/>
      <c r="K20" s="15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60">
        <v>1</v>
      </c>
      <c r="AD20" s="61" t="s">
        <v>50</v>
      </c>
      <c r="AE20" s="62">
        <v>0.5</v>
      </c>
      <c r="AF20" s="64">
        <v>3</v>
      </c>
      <c r="AG20" s="64">
        <v>1</v>
      </c>
      <c r="AH20" s="63">
        <f>Max!$B$5*AE20</f>
        <v>50</v>
      </c>
      <c r="AI20" s="1"/>
      <c r="AJ20" s="34">
        <v>1</v>
      </c>
      <c r="AK20" s="35" t="s">
        <v>20</v>
      </c>
      <c r="AL20" s="36">
        <v>0.5</v>
      </c>
      <c r="AM20" s="39">
        <v>3</v>
      </c>
      <c r="AN20" s="39">
        <v>1</v>
      </c>
      <c r="AO20" s="37">
        <f>Max!$B$4*AL20</f>
        <v>50</v>
      </c>
      <c r="AP20" s="1"/>
      <c r="AQ20" s="34">
        <v>2</v>
      </c>
      <c r="AR20" s="35" t="s">
        <v>20</v>
      </c>
      <c r="AS20" s="36">
        <v>0.5</v>
      </c>
      <c r="AT20" s="39">
        <v>3</v>
      </c>
      <c r="AU20" s="39">
        <v>1</v>
      </c>
      <c r="AV20" s="37">
        <f>Max!$B$4*AS20</f>
        <v>50</v>
      </c>
      <c r="AW20" s="1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2.75" customHeight="1">
      <c r="A21" s="23"/>
      <c r="B21" s="24"/>
      <c r="C21" s="25">
        <v>0.8</v>
      </c>
      <c r="D21" s="30">
        <v>2</v>
      </c>
      <c r="E21" s="30">
        <v>1</v>
      </c>
      <c r="F21" s="26">
        <f>Max!$B$3*C21</f>
        <v>80</v>
      </c>
      <c r="G21" s="88">
        <f t="shared" si="4"/>
        <v>3</v>
      </c>
      <c r="H21" s="88">
        <f t="shared" si="5"/>
        <v>180</v>
      </c>
      <c r="I21" s="15"/>
      <c r="J21" s="15"/>
      <c r="K21" s="15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60"/>
      <c r="AD21" s="61"/>
      <c r="AE21" s="62">
        <v>0.6</v>
      </c>
      <c r="AF21" s="64">
        <v>3</v>
      </c>
      <c r="AG21" s="64">
        <v>1</v>
      </c>
      <c r="AH21" s="63">
        <f>Max!$B$5*AE21</f>
        <v>60</v>
      </c>
      <c r="AI21" s="1"/>
      <c r="AJ21" s="34"/>
      <c r="AK21" s="35"/>
      <c r="AL21" s="36">
        <v>0.6</v>
      </c>
      <c r="AM21" s="39">
        <v>3</v>
      </c>
      <c r="AN21" s="39">
        <v>1</v>
      </c>
      <c r="AO21" s="37">
        <f>Max!$B$4*AL21</f>
        <v>60</v>
      </c>
      <c r="AP21" s="1"/>
      <c r="AQ21" s="34"/>
      <c r="AR21" s="35"/>
      <c r="AS21" s="36">
        <v>0.6</v>
      </c>
      <c r="AT21" s="39">
        <v>3</v>
      </c>
      <c r="AU21" s="39">
        <v>1</v>
      </c>
      <c r="AV21" s="37">
        <f>Max!$B$4*AS21</f>
        <v>60</v>
      </c>
      <c r="AW21" s="1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2.75" customHeight="1">
      <c r="A22" s="23"/>
      <c r="B22" s="24"/>
      <c r="C22" s="25">
        <v>0.9</v>
      </c>
      <c r="D22" s="30">
        <v>1</v>
      </c>
      <c r="E22" s="30">
        <v>1</v>
      </c>
      <c r="F22" s="26">
        <f>Max!$B$3*C22</f>
        <v>90</v>
      </c>
      <c r="G22" s="88">
        <f t="shared" si="4"/>
        <v>3</v>
      </c>
      <c r="H22" s="88">
        <f t="shared" si="5"/>
        <v>210</v>
      </c>
      <c r="I22" s="15"/>
      <c r="J22" s="15"/>
      <c r="K22" s="15"/>
      <c r="L22" s="1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0"/>
      <c r="AD22" s="61"/>
      <c r="AE22" s="62">
        <v>0.65</v>
      </c>
      <c r="AF22" s="64">
        <v>2</v>
      </c>
      <c r="AG22" s="64">
        <v>1</v>
      </c>
      <c r="AH22" s="63">
        <f>Max!$B$5*AE22</f>
        <v>65</v>
      </c>
      <c r="AI22" s="1"/>
      <c r="AJ22" s="34"/>
      <c r="AK22" s="35"/>
      <c r="AL22" s="36">
        <v>0.7</v>
      </c>
      <c r="AM22" s="39">
        <v>3</v>
      </c>
      <c r="AN22" s="39">
        <v>1</v>
      </c>
      <c r="AO22" s="37">
        <f>Max!$B$4*AL22</f>
        <v>70</v>
      </c>
      <c r="AP22" s="1"/>
      <c r="AQ22" s="34"/>
      <c r="AR22" s="35"/>
      <c r="AS22" s="36">
        <v>0.7</v>
      </c>
      <c r="AT22" s="39">
        <v>2</v>
      </c>
      <c r="AU22" s="39">
        <v>3</v>
      </c>
      <c r="AV22" s="37">
        <f>Max!$B$4*AS22</f>
        <v>70</v>
      </c>
      <c r="AW22" s="1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2.75" customHeight="1">
      <c r="A23" s="23"/>
      <c r="B23" s="24"/>
      <c r="C23" s="25">
        <v>0.95</v>
      </c>
      <c r="D23" s="30">
        <v>1</v>
      </c>
      <c r="E23" s="30">
        <v>1</v>
      </c>
      <c r="F23" s="26">
        <f>Max!$B$3*C23</f>
        <v>95</v>
      </c>
      <c r="G23" s="88">
        <f t="shared" si="4"/>
        <v>2</v>
      </c>
      <c r="H23" s="88">
        <f t="shared" si="5"/>
        <v>160</v>
      </c>
      <c r="I23" s="15"/>
      <c r="J23" s="15"/>
      <c r="K23" s="15"/>
      <c r="L23" s="1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60"/>
      <c r="AD23" s="61"/>
      <c r="AE23" s="62">
        <v>0.7</v>
      </c>
      <c r="AF23" s="64">
        <v>1</v>
      </c>
      <c r="AG23" s="64">
        <v>3</v>
      </c>
      <c r="AH23" s="63">
        <f>Max!$B$5*AE23</f>
        <v>70</v>
      </c>
      <c r="AI23" s="1"/>
      <c r="AJ23" s="34"/>
      <c r="AK23" s="35"/>
      <c r="AL23" s="36">
        <v>0.8</v>
      </c>
      <c r="AM23" s="39">
        <v>2</v>
      </c>
      <c r="AN23" s="39">
        <v>4</v>
      </c>
      <c r="AO23" s="37">
        <f>Max!$B$4*AL23</f>
        <v>80</v>
      </c>
      <c r="AP23" s="1"/>
      <c r="AQ23" s="16"/>
      <c r="AR23" s="41"/>
      <c r="AS23" s="21"/>
      <c r="AT23" s="88"/>
      <c r="AU23" s="15"/>
      <c r="AV23" s="7"/>
      <c r="AW23" s="1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2.75" customHeight="1">
      <c r="A24" s="23"/>
      <c r="B24" s="24"/>
      <c r="C24" s="25">
        <v>1</v>
      </c>
      <c r="D24" s="30">
        <v>1</v>
      </c>
      <c r="E24" s="30">
        <v>1</v>
      </c>
      <c r="F24" s="26">
        <f>Max!$B$3*C24</f>
        <v>100</v>
      </c>
      <c r="G24" s="88" t="s">
        <v>16</v>
      </c>
      <c r="H24" s="15">
        <f>Max!B3*2*1</f>
        <v>200</v>
      </c>
      <c r="I24" s="15"/>
      <c r="J24" s="15"/>
      <c r="K24" s="15"/>
      <c r="L24" s="1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34">
        <v>2</v>
      </c>
      <c r="AD24" s="35" t="s">
        <v>20</v>
      </c>
      <c r="AE24" s="36">
        <v>0.5</v>
      </c>
      <c r="AF24" s="39">
        <v>3</v>
      </c>
      <c r="AG24" s="37">
        <v>1</v>
      </c>
      <c r="AH24" s="37">
        <f>Max!$B$4*AE24</f>
        <v>50</v>
      </c>
      <c r="AI24" s="1"/>
      <c r="AJ24" s="60">
        <v>2</v>
      </c>
      <c r="AK24" s="61" t="s">
        <v>21</v>
      </c>
      <c r="AL24" s="62">
        <v>0.5</v>
      </c>
      <c r="AM24" s="64">
        <v>3</v>
      </c>
      <c r="AN24" s="64">
        <v>1</v>
      </c>
      <c r="AO24" s="63">
        <f>Max!$B$5*AL24</f>
        <v>50</v>
      </c>
      <c r="AP24" s="1"/>
      <c r="AQ24" s="94" t="s">
        <v>61</v>
      </c>
      <c r="AR24" s="93"/>
      <c r="AS24" s="22"/>
      <c r="AT24" s="89"/>
      <c r="AU24" s="13"/>
      <c r="AV24" s="14"/>
      <c r="AW24" s="1"/>
      <c r="AX24" s="2"/>
      <c r="AY24" s="2"/>
      <c r="AZ24" s="2"/>
      <c r="BA24" s="2"/>
      <c r="BB24" s="2"/>
      <c r="BC24" s="2"/>
      <c r="BD24" s="2"/>
      <c r="BE24" s="2"/>
      <c r="BF24" s="2"/>
    </row>
    <row r="25" spans="1:58" ht="12.75" customHeight="1">
      <c r="A25" s="23"/>
      <c r="B25" s="24"/>
      <c r="C25" s="25">
        <v>1.05</v>
      </c>
      <c r="D25" s="30">
        <v>1</v>
      </c>
      <c r="E25" s="30">
        <v>1</v>
      </c>
      <c r="F25" s="26">
        <f>Max!$B$3*C25</f>
        <v>105</v>
      </c>
      <c r="G25" s="15"/>
      <c r="H25" s="15"/>
      <c r="I25" s="88">
        <f t="shared" ref="I25:I29" si="6">D31*E31</f>
        <v>1</v>
      </c>
      <c r="J25" s="88">
        <f t="shared" ref="J25:J29" si="7">I25*F31</f>
        <v>95</v>
      </c>
      <c r="K25" s="15"/>
      <c r="L25" s="15"/>
      <c r="M25" s="1"/>
      <c r="N25" s="1"/>
      <c r="O25" s="1"/>
      <c r="P25" s="1"/>
      <c r="Q25" s="1"/>
      <c r="R25" s="90">
        <f>I25</f>
        <v>1</v>
      </c>
      <c r="S25" s="90">
        <f>I26</f>
        <v>1</v>
      </c>
      <c r="T25" s="90">
        <f>I27</f>
        <v>1</v>
      </c>
      <c r="U25" s="90">
        <f>I28</f>
        <v>3</v>
      </c>
      <c r="V25" s="90">
        <f>I29+I30</f>
        <v>5</v>
      </c>
      <c r="W25" s="1"/>
      <c r="X25" s="1"/>
      <c r="Y25" s="1"/>
      <c r="Z25" s="1"/>
      <c r="AA25" s="1"/>
      <c r="AB25" s="1"/>
      <c r="AC25" s="34"/>
      <c r="AD25" s="35"/>
      <c r="AE25" s="36">
        <v>0.6</v>
      </c>
      <c r="AF25" s="39">
        <v>3</v>
      </c>
      <c r="AG25" s="37">
        <v>1</v>
      </c>
      <c r="AH25" s="37">
        <f>Max!$B$4*AE25</f>
        <v>60</v>
      </c>
      <c r="AI25" s="1"/>
      <c r="AJ25" s="60"/>
      <c r="AK25" s="61"/>
      <c r="AL25" s="62">
        <v>0.6</v>
      </c>
      <c r="AM25" s="64">
        <v>3</v>
      </c>
      <c r="AN25" s="64">
        <v>1</v>
      </c>
      <c r="AO25" s="63">
        <f>Max!$B$5*AL25</f>
        <v>60</v>
      </c>
      <c r="AP25" s="1"/>
      <c r="AQ25" s="16"/>
      <c r="AR25" s="41" t="s">
        <v>62</v>
      </c>
      <c r="AS25" s="21"/>
      <c r="AT25" s="88"/>
      <c r="AU25" s="15"/>
      <c r="AV25" s="7"/>
      <c r="AW25" s="1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2.75" customHeight="1">
      <c r="A26" s="34">
        <v>2</v>
      </c>
      <c r="B26" s="35" t="s">
        <v>20</v>
      </c>
      <c r="C26" s="36">
        <v>0.5</v>
      </c>
      <c r="D26" s="39">
        <v>3</v>
      </c>
      <c r="E26" s="39">
        <v>1</v>
      </c>
      <c r="F26" s="37">
        <f>Max!$B$4*C26</f>
        <v>50</v>
      </c>
      <c r="G26" s="15"/>
      <c r="H26" s="15"/>
      <c r="I26" s="88">
        <f t="shared" si="6"/>
        <v>1</v>
      </c>
      <c r="J26" s="88">
        <f t="shared" si="7"/>
        <v>100</v>
      </c>
      <c r="K26" s="15"/>
      <c r="L26" s="1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34"/>
      <c r="AD26" s="35"/>
      <c r="AE26" s="36">
        <v>0.7</v>
      </c>
      <c r="AF26" s="39">
        <v>3</v>
      </c>
      <c r="AG26" s="37">
        <v>1</v>
      </c>
      <c r="AH26" s="37">
        <f>Max!$B$4*AE26</f>
        <v>70</v>
      </c>
      <c r="AI26" s="1"/>
      <c r="AJ26" s="60"/>
      <c r="AK26" s="61"/>
      <c r="AL26" s="62">
        <v>0.7</v>
      </c>
      <c r="AM26" s="64">
        <v>3</v>
      </c>
      <c r="AN26" s="64">
        <v>1</v>
      </c>
      <c r="AO26" s="63">
        <f>Max!$B$5*AL26</f>
        <v>70</v>
      </c>
      <c r="AP26" s="1"/>
      <c r="AQ26" s="1"/>
      <c r="AR26" s="1"/>
      <c r="AS26" s="1"/>
      <c r="AT26" s="1"/>
      <c r="AU26" s="1"/>
      <c r="AV26" s="1"/>
      <c r="AW26" s="1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2.75" customHeight="1">
      <c r="A27" s="34"/>
      <c r="B27" s="35"/>
      <c r="C27" s="36">
        <v>0.6</v>
      </c>
      <c r="D27" s="39">
        <v>3</v>
      </c>
      <c r="E27" s="39">
        <v>1</v>
      </c>
      <c r="F27" s="37">
        <f>Max!$B$4*C27</f>
        <v>60</v>
      </c>
      <c r="G27" s="15"/>
      <c r="H27" s="15"/>
      <c r="I27" s="88">
        <f t="shared" si="6"/>
        <v>1</v>
      </c>
      <c r="J27" s="88">
        <f t="shared" si="7"/>
        <v>105</v>
      </c>
      <c r="K27" s="15"/>
      <c r="L27" s="1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34"/>
      <c r="AD27" s="35"/>
      <c r="AE27" s="36">
        <v>0.8</v>
      </c>
      <c r="AF27" s="39">
        <v>3</v>
      </c>
      <c r="AG27" s="37">
        <v>1</v>
      </c>
      <c r="AH27" s="37">
        <f>Max!$B$4*AE27</f>
        <v>80</v>
      </c>
      <c r="AI27" s="1"/>
      <c r="AJ27" s="60"/>
      <c r="AK27" s="61"/>
      <c r="AL27" s="62">
        <v>0.75</v>
      </c>
      <c r="AM27" s="64">
        <v>2</v>
      </c>
      <c r="AN27" s="64">
        <v>5</v>
      </c>
      <c r="AO27" s="63">
        <f>Max!$B$5*AL27</f>
        <v>75</v>
      </c>
      <c r="AP27" s="1"/>
      <c r="AQ27" s="1"/>
      <c r="AR27" s="1"/>
      <c r="AS27" s="1"/>
      <c r="AT27" s="1"/>
      <c r="AU27" s="1"/>
      <c r="AV27" s="1"/>
      <c r="AW27" s="1"/>
      <c r="AX27" s="2"/>
      <c r="AY27" s="2"/>
      <c r="AZ27" s="2"/>
      <c r="BA27" s="2"/>
      <c r="BB27" s="2"/>
      <c r="BC27" s="2"/>
      <c r="BD27" s="2"/>
      <c r="BE27" s="2"/>
      <c r="BF27" s="2"/>
    </row>
    <row r="28" spans="1:58" ht="12.75" customHeight="1">
      <c r="A28" s="34"/>
      <c r="B28" s="35"/>
      <c r="C28" s="36">
        <v>0.7</v>
      </c>
      <c r="D28" s="39">
        <v>3</v>
      </c>
      <c r="E28" s="39">
        <v>1</v>
      </c>
      <c r="F28" s="37">
        <f>Max!$B$4*C28</f>
        <v>70</v>
      </c>
      <c r="G28" s="15"/>
      <c r="H28" s="15"/>
      <c r="I28" s="88">
        <f t="shared" si="6"/>
        <v>3</v>
      </c>
      <c r="J28" s="88">
        <f t="shared" si="7"/>
        <v>150</v>
      </c>
      <c r="K28" s="15"/>
      <c r="L28" s="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34"/>
      <c r="AD28" s="35"/>
      <c r="AE28" s="36">
        <v>0.85</v>
      </c>
      <c r="AF28" s="39">
        <v>2</v>
      </c>
      <c r="AG28" s="37">
        <v>2</v>
      </c>
      <c r="AH28" s="37">
        <f>Max!$B$4*AE28</f>
        <v>85</v>
      </c>
      <c r="AI28" s="1"/>
      <c r="AJ28" s="40">
        <v>3</v>
      </c>
      <c r="AK28" s="49" t="s">
        <v>56</v>
      </c>
      <c r="AL28" s="42">
        <v>0.7</v>
      </c>
      <c r="AM28" s="43">
        <v>6</v>
      </c>
      <c r="AN28" s="91">
        <v>3</v>
      </c>
      <c r="AO28" s="43"/>
      <c r="AP28" s="1"/>
      <c r="AQ28" s="1"/>
      <c r="AR28" s="1"/>
      <c r="AS28" s="1"/>
      <c r="AT28" s="1"/>
      <c r="AU28" s="1"/>
      <c r="AV28" s="1"/>
      <c r="AW28" s="1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2.75" customHeight="1">
      <c r="A29" s="34"/>
      <c r="B29" s="35"/>
      <c r="C29" s="36">
        <v>0.8</v>
      </c>
      <c r="D29" s="39">
        <v>2</v>
      </c>
      <c r="E29" s="39">
        <v>1</v>
      </c>
      <c r="F29" s="37">
        <f>Max!$B$4*C29</f>
        <v>80</v>
      </c>
      <c r="G29" s="15"/>
      <c r="H29" s="15"/>
      <c r="I29" s="88">
        <f t="shared" si="6"/>
        <v>3</v>
      </c>
      <c r="J29" s="88">
        <f t="shared" si="7"/>
        <v>180</v>
      </c>
      <c r="K29" s="15"/>
      <c r="L29" s="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34"/>
      <c r="AD29" s="35"/>
      <c r="AE29" s="36">
        <v>0.9</v>
      </c>
      <c r="AF29" s="39">
        <v>1</v>
      </c>
      <c r="AG29" s="37">
        <v>2</v>
      </c>
      <c r="AH29" s="37">
        <f>Max!$B$4*AE29</f>
        <v>90</v>
      </c>
      <c r="AI29" s="1"/>
      <c r="AJ29" s="40">
        <v>4</v>
      </c>
      <c r="AK29" s="49" t="s">
        <v>44</v>
      </c>
      <c r="AL29" s="92">
        <v>0.7</v>
      </c>
      <c r="AM29" s="91">
        <v>6</v>
      </c>
      <c r="AN29" s="43">
        <v>3</v>
      </c>
      <c r="AO29" s="43"/>
      <c r="AP29" s="1"/>
      <c r="AQ29" s="1"/>
      <c r="AR29" s="1"/>
      <c r="AS29" s="1"/>
      <c r="AT29" s="1"/>
      <c r="AU29" s="1"/>
      <c r="AV29" s="1"/>
      <c r="AW29" s="1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2.75" customHeight="1">
      <c r="A30" s="34"/>
      <c r="B30" s="35"/>
      <c r="C30" s="36">
        <v>0.9</v>
      </c>
      <c r="D30" s="39">
        <v>1</v>
      </c>
      <c r="E30" s="39">
        <v>1</v>
      </c>
      <c r="F30" s="37">
        <f>Max!$B$4*C30</f>
        <v>90</v>
      </c>
      <c r="G30" s="15"/>
      <c r="H30" s="15"/>
      <c r="I30" s="15">
        <f>2</f>
        <v>2</v>
      </c>
      <c r="J30" s="15">
        <f>2*1*Max!B4</f>
        <v>200</v>
      </c>
      <c r="K30" s="15"/>
      <c r="L30" s="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60">
        <v>3</v>
      </c>
      <c r="AD30" s="61" t="s">
        <v>45</v>
      </c>
      <c r="AE30" s="62">
        <v>0.65</v>
      </c>
      <c r="AF30" s="64">
        <v>3</v>
      </c>
      <c r="AG30" s="63">
        <v>1</v>
      </c>
      <c r="AH30" s="63">
        <f>Max!$B$5*AE30</f>
        <v>65</v>
      </c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2.75" customHeight="1">
      <c r="A31" s="34"/>
      <c r="B31" s="35"/>
      <c r="C31" s="36">
        <v>0.95</v>
      </c>
      <c r="D31" s="39">
        <v>1</v>
      </c>
      <c r="E31" s="39">
        <v>1</v>
      </c>
      <c r="F31" s="37">
        <f>Max!$B$4*C31</f>
        <v>95</v>
      </c>
      <c r="G31" s="15"/>
      <c r="H31" s="15"/>
      <c r="I31" s="15"/>
      <c r="J31" s="15"/>
      <c r="K31" s="88"/>
      <c r="L31" s="8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60"/>
      <c r="AD31" s="61"/>
      <c r="AE31" s="62">
        <v>0.75</v>
      </c>
      <c r="AF31" s="64">
        <v>3</v>
      </c>
      <c r="AG31" s="63">
        <v>1</v>
      </c>
      <c r="AH31" s="63">
        <f>Max!$B$5*AE31</f>
        <v>75</v>
      </c>
      <c r="AI31" s="1"/>
      <c r="AJ31" s="16" t="s">
        <v>39</v>
      </c>
      <c r="AK31" s="16"/>
      <c r="AL31" s="22" t="s">
        <v>5</v>
      </c>
      <c r="AM31" s="89" t="s">
        <v>6</v>
      </c>
      <c r="AN31" s="13" t="s">
        <v>7</v>
      </c>
      <c r="AO31" s="14" t="s">
        <v>8</v>
      </c>
      <c r="AP31" s="1"/>
      <c r="AQ31" s="1"/>
      <c r="AR31" s="1"/>
      <c r="AS31" s="1"/>
      <c r="AT31" s="1"/>
      <c r="AU31" s="1"/>
      <c r="AV31" s="1"/>
      <c r="AW31" s="1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2.75" customHeight="1">
      <c r="A32" s="34"/>
      <c r="B32" s="35"/>
      <c r="C32" s="36">
        <v>1</v>
      </c>
      <c r="D32" s="39">
        <v>1</v>
      </c>
      <c r="E32" s="39">
        <v>1</v>
      </c>
      <c r="F32" s="37">
        <f>Max!$B$4*C32</f>
        <v>100</v>
      </c>
      <c r="G32" s="15"/>
      <c r="H32" s="15"/>
      <c r="I32" s="15"/>
      <c r="J32" s="15"/>
      <c r="K32" s="15"/>
      <c r="L32" s="1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60"/>
      <c r="AD32" s="61"/>
      <c r="AE32" s="62">
        <v>0.85</v>
      </c>
      <c r="AF32" s="64">
        <v>2</v>
      </c>
      <c r="AG32" s="63">
        <v>2</v>
      </c>
      <c r="AH32" s="63">
        <f>Max!$B$5*AE32</f>
        <v>85</v>
      </c>
      <c r="AI32" s="1"/>
      <c r="AJ32" s="23">
        <v>1</v>
      </c>
      <c r="AK32" s="24" t="s">
        <v>31</v>
      </c>
      <c r="AL32" s="25">
        <v>0.5</v>
      </c>
      <c r="AM32" s="30">
        <v>3</v>
      </c>
      <c r="AN32" s="30">
        <v>1</v>
      </c>
      <c r="AO32" s="26">
        <f>Max!$B$3*AL32</f>
        <v>50</v>
      </c>
      <c r="AP32" s="1"/>
      <c r="AQ32" s="1"/>
      <c r="AR32" s="1"/>
      <c r="AS32" s="1"/>
      <c r="AT32" s="1"/>
      <c r="AU32" s="1"/>
      <c r="AV32" s="1"/>
      <c r="AW32" s="1"/>
      <c r="AX32" s="2"/>
      <c r="AY32" s="2"/>
      <c r="AZ32" s="2"/>
      <c r="BA32" s="2"/>
      <c r="BB32" s="2"/>
      <c r="BC32" s="2"/>
      <c r="BD32" s="2"/>
      <c r="BE32" s="2"/>
      <c r="BF32" s="2"/>
    </row>
    <row r="33" spans="1:58" ht="12.75" customHeight="1">
      <c r="A33" s="34"/>
      <c r="B33" s="35"/>
      <c r="C33" s="36">
        <v>1.05</v>
      </c>
      <c r="D33" s="39">
        <v>1</v>
      </c>
      <c r="E33" s="39">
        <v>1</v>
      </c>
      <c r="F33" s="37">
        <f>Max!$B$4*C33</f>
        <v>105</v>
      </c>
      <c r="G33" s="15"/>
      <c r="H33" s="15"/>
      <c r="I33" s="7">
        <f t="shared" ref="I33:I36" si="8">D39*E39</f>
        <v>1</v>
      </c>
      <c r="J33" s="7">
        <f t="shared" ref="J33:J36" si="9">I33*F39</f>
        <v>95</v>
      </c>
      <c r="K33" s="15"/>
      <c r="L33" s="15"/>
      <c r="M33" s="1"/>
      <c r="N33" s="1"/>
      <c r="O33" s="1"/>
      <c r="P33" s="1"/>
      <c r="Q33" s="1"/>
      <c r="R33" s="3">
        <f>I33</f>
        <v>1</v>
      </c>
      <c r="S33" s="3">
        <f>I34</f>
        <v>1</v>
      </c>
      <c r="T33" s="3">
        <f>I35+I36</f>
        <v>25</v>
      </c>
      <c r="U33" s="1">
        <v>0</v>
      </c>
      <c r="V33" s="1">
        <v>0</v>
      </c>
      <c r="W33" s="1"/>
      <c r="X33" s="1"/>
      <c r="Y33" s="1"/>
      <c r="Z33" s="1"/>
      <c r="AA33" s="1"/>
      <c r="AB33" s="1"/>
      <c r="AC33" s="60"/>
      <c r="AD33" s="61"/>
      <c r="AE33" s="62">
        <v>0.95</v>
      </c>
      <c r="AF33" s="64">
        <v>1</v>
      </c>
      <c r="AG33" s="63">
        <v>3</v>
      </c>
      <c r="AH33" s="63">
        <f>Max!$B$5*AE33</f>
        <v>95</v>
      </c>
      <c r="AI33" s="1"/>
      <c r="AJ33" s="23"/>
      <c r="AK33" s="24"/>
      <c r="AL33" s="25">
        <v>0.6</v>
      </c>
      <c r="AM33" s="30">
        <v>3</v>
      </c>
      <c r="AN33" s="30">
        <v>1</v>
      </c>
      <c r="AO33" s="26">
        <f>Max!$B$3*AL33</f>
        <v>60</v>
      </c>
      <c r="AP33" s="1"/>
      <c r="AQ33" s="1"/>
      <c r="AR33" s="1"/>
      <c r="AS33" s="1"/>
      <c r="AT33" s="1"/>
      <c r="AU33" s="1"/>
      <c r="AV33" s="1"/>
      <c r="AW33" s="1"/>
      <c r="AX33" s="2"/>
      <c r="AY33" s="2"/>
      <c r="AZ33" s="2"/>
      <c r="BA33" s="2"/>
      <c r="BB33" s="2"/>
      <c r="BC33" s="2"/>
      <c r="BD33" s="2"/>
      <c r="BE33" s="2"/>
      <c r="BF33" s="2"/>
    </row>
    <row r="34" spans="1:58" ht="12.75" customHeight="1">
      <c r="A34" s="60">
        <v>3</v>
      </c>
      <c r="B34" s="61" t="s">
        <v>21</v>
      </c>
      <c r="C34" s="62">
        <v>0.5</v>
      </c>
      <c r="D34" s="64">
        <v>3</v>
      </c>
      <c r="E34" s="64">
        <v>1</v>
      </c>
      <c r="F34" s="63">
        <f>Max!$B$5*C34</f>
        <v>50</v>
      </c>
      <c r="G34" s="15"/>
      <c r="H34" s="15"/>
      <c r="I34" s="7">
        <f t="shared" si="8"/>
        <v>1</v>
      </c>
      <c r="J34" s="7">
        <f t="shared" si="9"/>
        <v>100</v>
      </c>
      <c r="K34" s="15"/>
      <c r="L34" s="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52">
        <v>4</v>
      </c>
      <c r="AD34" s="53" t="s">
        <v>42</v>
      </c>
      <c r="AE34" s="54">
        <v>0.7</v>
      </c>
      <c r="AF34" s="55">
        <v>6</v>
      </c>
      <c r="AG34" s="56">
        <v>4</v>
      </c>
      <c r="AH34" s="56"/>
      <c r="AI34" s="1"/>
      <c r="AJ34" s="23"/>
      <c r="AK34" s="24"/>
      <c r="AL34" s="25">
        <v>0.7</v>
      </c>
      <c r="AM34" s="30">
        <v>3</v>
      </c>
      <c r="AN34" s="30">
        <v>1</v>
      </c>
      <c r="AO34" s="26">
        <f>Max!$B$3*AL34</f>
        <v>70</v>
      </c>
      <c r="AP34" s="1"/>
      <c r="AQ34" s="1"/>
      <c r="AR34" s="1"/>
      <c r="AS34" s="1"/>
      <c r="AT34" s="1"/>
      <c r="AU34" s="1"/>
      <c r="AV34" s="1"/>
      <c r="AW34" s="1"/>
      <c r="AX34" s="2"/>
      <c r="AY34" s="2"/>
      <c r="AZ34" s="2"/>
      <c r="BA34" s="2"/>
      <c r="BB34" s="2"/>
      <c r="BC34" s="2"/>
      <c r="BD34" s="2"/>
      <c r="BE34" s="2"/>
      <c r="BF34" s="2"/>
    </row>
    <row r="35" spans="1:58" ht="12.75" customHeight="1">
      <c r="A35" s="60"/>
      <c r="B35" s="61"/>
      <c r="C35" s="62">
        <v>0.6</v>
      </c>
      <c r="D35" s="64">
        <v>3</v>
      </c>
      <c r="E35" s="64">
        <v>1</v>
      </c>
      <c r="F35" s="63">
        <f>Max!$B$5*C35</f>
        <v>60</v>
      </c>
      <c r="G35" s="15"/>
      <c r="H35" s="15"/>
      <c r="I35" s="7">
        <f t="shared" si="8"/>
        <v>1</v>
      </c>
      <c r="J35" s="7">
        <f t="shared" si="9"/>
        <v>105</v>
      </c>
      <c r="K35" s="15"/>
      <c r="L35" s="1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44">
        <v>5</v>
      </c>
      <c r="AD35" s="45" t="s">
        <v>14</v>
      </c>
      <c r="AE35" s="58">
        <v>0.65</v>
      </c>
      <c r="AF35" s="59">
        <v>8</v>
      </c>
      <c r="AG35" s="48">
        <v>3</v>
      </c>
      <c r="AH35" s="48"/>
      <c r="AI35" s="1"/>
      <c r="AJ35" s="23"/>
      <c r="AK35" s="24"/>
      <c r="AL35" s="25">
        <v>0.75</v>
      </c>
      <c r="AM35" s="30">
        <v>2</v>
      </c>
      <c r="AN35" s="30">
        <v>3</v>
      </c>
      <c r="AO35" s="26">
        <f>Max!$B$3*AL35</f>
        <v>75</v>
      </c>
      <c r="AP35" s="1"/>
      <c r="AQ35" s="1"/>
      <c r="AR35" s="1"/>
      <c r="AS35" s="1"/>
      <c r="AT35" s="1"/>
      <c r="AU35" s="1"/>
      <c r="AV35" s="1"/>
      <c r="AW35" s="1"/>
      <c r="AX35" s="2"/>
      <c r="AY35" s="2"/>
      <c r="AZ35" s="2"/>
      <c r="BA35" s="2"/>
      <c r="BB35" s="2"/>
      <c r="BC35" s="2"/>
      <c r="BD35" s="2"/>
      <c r="BE35" s="2"/>
      <c r="BF35" s="2"/>
    </row>
    <row r="36" spans="1:58" ht="12.75" customHeight="1">
      <c r="A36" s="60"/>
      <c r="B36" s="61"/>
      <c r="C36" s="62">
        <v>0.7</v>
      </c>
      <c r="D36" s="64">
        <v>3</v>
      </c>
      <c r="E36" s="64">
        <v>1</v>
      </c>
      <c r="F36" s="63">
        <f>Max!$B$5*C36</f>
        <v>70</v>
      </c>
      <c r="G36" s="15"/>
      <c r="H36" s="15"/>
      <c r="I36" s="7">
        <f t="shared" si="8"/>
        <v>24</v>
      </c>
      <c r="J36" s="7">
        <f t="shared" si="9"/>
        <v>0</v>
      </c>
      <c r="K36" s="15"/>
      <c r="L36" s="1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34">
        <v>2</v>
      </c>
      <c r="AK36" s="35" t="s">
        <v>20</v>
      </c>
      <c r="AL36" s="36">
        <v>0.5</v>
      </c>
      <c r="AM36" s="39">
        <v>3</v>
      </c>
      <c r="AN36" s="39">
        <v>1</v>
      </c>
      <c r="AO36" s="37">
        <f>Max!$B$4*AL36</f>
        <v>50</v>
      </c>
      <c r="AP36" s="1"/>
      <c r="AQ36" s="1"/>
      <c r="AR36" s="1"/>
      <c r="AS36" s="1"/>
      <c r="AT36" s="1"/>
      <c r="AU36" s="1"/>
      <c r="AV36" s="1"/>
      <c r="AW36" s="1"/>
      <c r="AX36" s="2"/>
      <c r="AY36" s="2"/>
      <c r="AZ36" s="2"/>
      <c r="BA36" s="2"/>
      <c r="BB36" s="2"/>
      <c r="BC36" s="2"/>
      <c r="BD36" s="2"/>
      <c r="BE36" s="2"/>
      <c r="BF36" s="2"/>
    </row>
    <row r="37" spans="1:58" ht="12.75" customHeight="1">
      <c r="A37" s="60"/>
      <c r="B37" s="61"/>
      <c r="C37" s="62">
        <v>0.8</v>
      </c>
      <c r="D37" s="64">
        <v>2</v>
      </c>
      <c r="E37" s="64">
        <v>1</v>
      </c>
      <c r="F37" s="63">
        <f>Max!$B$5*C37</f>
        <v>80</v>
      </c>
      <c r="G37" s="7"/>
      <c r="H37" s="88"/>
      <c r="I37" s="88"/>
      <c r="J37" s="15"/>
      <c r="K37" s="15">
        <f t="shared" ref="K37:K41" si="10">D43*E43</f>
        <v>0</v>
      </c>
      <c r="L37" s="15">
        <f t="shared" ref="L37:L41" si="11">K37*F43</f>
        <v>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>
        <f>K37</f>
        <v>0</v>
      </c>
      <c r="X37" s="1" t="e">
        <f>K38</f>
        <v>#VALUE!</v>
      </c>
      <c r="Y37" s="1">
        <f>K39</f>
        <v>3</v>
      </c>
      <c r="Z37" s="1">
        <f>K40</f>
        <v>3</v>
      </c>
      <c r="AA37" s="1">
        <f>K41+K42</f>
        <v>5</v>
      </c>
      <c r="AB37" s="1"/>
      <c r="AC37" s="16" t="s">
        <v>39</v>
      </c>
      <c r="AD37" s="16"/>
      <c r="AE37" s="22" t="s">
        <v>5</v>
      </c>
      <c r="AF37" s="89" t="s">
        <v>6</v>
      </c>
      <c r="AG37" s="13" t="s">
        <v>7</v>
      </c>
      <c r="AH37" s="14" t="s">
        <v>8</v>
      </c>
      <c r="AI37" s="1"/>
      <c r="AJ37" s="34"/>
      <c r="AK37" s="35"/>
      <c r="AL37" s="36">
        <v>0.6</v>
      </c>
      <c r="AM37" s="39">
        <v>3</v>
      </c>
      <c r="AN37" s="39">
        <v>1</v>
      </c>
      <c r="AO37" s="37">
        <f>Max!$B$4*AL37</f>
        <v>60</v>
      </c>
      <c r="AP37" s="1"/>
      <c r="AQ37" s="1"/>
      <c r="AR37" s="1"/>
      <c r="AS37" s="1"/>
      <c r="AT37" s="1"/>
      <c r="AU37" s="1"/>
      <c r="AV37" s="1"/>
      <c r="AW37" s="1"/>
      <c r="AX37" s="2"/>
      <c r="AY37" s="2"/>
      <c r="AZ37" s="2"/>
      <c r="BA37" s="2"/>
      <c r="BB37" s="2"/>
      <c r="BC37" s="2"/>
      <c r="BD37" s="2"/>
      <c r="BE37" s="2"/>
      <c r="BF37" s="2"/>
    </row>
    <row r="38" spans="1:58" ht="12.75" customHeight="1">
      <c r="A38" s="60"/>
      <c r="B38" s="61"/>
      <c r="C38" s="62">
        <v>0.9</v>
      </c>
      <c r="D38" s="64">
        <v>1</v>
      </c>
      <c r="E38" s="64">
        <v>1</v>
      </c>
      <c r="F38" s="63">
        <f>Max!$B$5*C38</f>
        <v>90</v>
      </c>
      <c r="G38" s="15"/>
      <c r="H38" s="15"/>
      <c r="I38" s="15"/>
      <c r="J38" s="15"/>
      <c r="K38" s="15" t="e">
        <f t="shared" si="10"/>
        <v>#VALUE!</v>
      </c>
      <c r="L38" s="15" t="e">
        <f t="shared" si="11"/>
        <v>#VALUE!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23">
        <v>1</v>
      </c>
      <c r="AD38" s="24" t="s">
        <v>31</v>
      </c>
      <c r="AE38" s="25">
        <v>0.5</v>
      </c>
      <c r="AF38" s="30">
        <v>3</v>
      </c>
      <c r="AG38" s="30">
        <v>1</v>
      </c>
      <c r="AH38" s="26">
        <f>Max!$B$3*AE38</f>
        <v>50</v>
      </c>
      <c r="AI38" s="1"/>
      <c r="AJ38" s="34"/>
      <c r="AK38" s="35"/>
      <c r="AL38" s="36">
        <v>0.7</v>
      </c>
      <c r="AM38" s="39">
        <v>3</v>
      </c>
      <c r="AN38" s="39">
        <v>1</v>
      </c>
      <c r="AO38" s="37">
        <f>Max!$B$4*AL38</f>
        <v>70</v>
      </c>
      <c r="AP38" s="1"/>
      <c r="AQ38" s="1"/>
      <c r="AR38" s="1"/>
      <c r="AS38" s="1"/>
      <c r="AT38" s="1"/>
      <c r="AU38" s="1"/>
      <c r="AV38" s="1"/>
      <c r="AW38" s="1"/>
      <c r="AX38" s="2"/>
      <c r="AY38" s="2"/>
      <c r="AZ38" s="2"/>
      <c r="BA38" s="2"/>
      <c r="BB38" s="2"/>
      <c r="BC38" s="2"/>
      <c r="BD38" s="2"/>
      <c r="BE38" s="2"/>
      <c r="BF38" s="2"/>
    </row>
    <row r="39" spans="1:58" ht="12.75" customHeight="1">
      <c r="A39" s="60"/>
      <c r="B39" s="61"/>
      <c r="C39" s="62">
        <v>0.95</v>
      </c>
      <c r="D39" s="64">
        <v>1</v>
      </c>
      <c r="E39" s="64">
        <v>1</v>
      </c>
      <c r="F39" s="63">
        <f>Max!$B$5*C39</f>
        <v>95</v>
      </c>
      <c r="G39" s="15"/>
      <c r="H39" s="15"/>
      <c r="I39" s="15"/>
      <c r="J39" s="15"/>
      <c r="K39" s="15">
        <f t="shared" si="10"/>
        <v>3</v>
      </c>
      <c r="L39" s="15">
        <f t="shared" si="11"/>
        <v>150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23"/>
      <c r="AD39" s="24"/>
      <c r="AE39" s="25">
        <v>0.6</v>
      </c>
      <c r="AF39" s="30">
        <v>3</v>
      </c>
      <c r="AG39" s="30">
        <v>1</v>
      </c>
      <c r="AH39" s="26">
        <f>Max!$B$3*AE39</f>
        <v>60</v>
      </c>
      <c r="AI39" s="1"/>
      <c r="AJ39" s="34"/>
      <c r="AK39" s="35"/>
      <c r="AL39" s="36">
        <v>0.75</v>
      </c>
      <c r="AM39" s="39">
        <v>2</v>
      </c>
      <c r="AN39" s="39">
        <v>4</v>
      </c>
      <c r="AO39" s="37">
        <f>Max!$B$4*AL39</f>
        <v>75</v>
      </c>
      <c r="AP39" s="1"/>
      <c r="AQ39" s="1"/>
      <c r="AR39" s="1"/>
      <c r="AS39" s="1"/>
      <c r="AT39" s="1"/>
      <c r="AU39" s="1"/>
      <c r="AV39" s="1"/>
      <c r="AW39" s="1"/>
      <c r="AX39" s="2"/>
      <c r="AY39" s="2"/>
      <c r="AZ39" s="2"/>
      <c r="BA39" s="2"/>
      <c r="BB39" s="2"/>
      <c r="BC39" s="2"/>
      <c r="BD39" s="2"/>
      <c r="BE39" s="2"/>
      <c r="BF39" s="2"/>
    </row>
    <row r="40" spans="1:58" ht="12.75" customHeight="1">
      <c r="A40" s="60"/>
      <c r="B40" s="61"/>
      <c r="C40" s="62">
        <v>1</v>
      </c>
      <c r="D40" s="64">
        <v>1</v>
      </c>
      <c r="E40" s="64">
        <v>1</v>
      </c>
      <c r="F40" s="63">
        <f>Max!$B$5*C40</f>
        <v>100</v>
      </c>
      <c r="G40" s="15"/>
      <c r="H40" s="15"/>
      <c r="I40" s="15"/>
      <c r="J40" s="15"/>
      <c r="K40" s="15">
        <f t="shared" si="10"/>
        <v>3</v>
      </c>
      <c r="L40" s="15">
        <f t="shared" si="11"/>
        <v>180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23"/>
      <c r="AD40" s="24"/>
      <c r="AE40" s="25">
        <v>0.7</v>
      </c>
      <c r="AF40" s="30">
        <v>3</v>
      </c>
      <c r="AG40" s="30">
        <v>1</v>
      </c>
      <c r="AH40" s="26">
        <f>Max!$B$3*AE40</f>
        <v>70</v>
      </c>
      <c r="AI40" s="1"/>
      <c r="AJ40" s="44">
        <v>3</v>
      </c>
      <c r="AK40" s="45" t="s">
        <v>14</v>
      </c>
      <c r="AL40" s="58">
        <v>0.65</v>
      </c>
      <c r="AM40" s="59">
        <v>8</v>
      </c>
      <c r="AN40" s="48">
        <v>3</v>
      </c>
      <c r="AO40" s="48"/>
      <c r="AP40" s="1"/>
      <c r="AQ40" s="1"/>
      <c r="AR40" s="1"/>
      <c r="AS40" s="1"/>
      <c r="AT40" s="1"/>
      <c r="AU40" s="1"/>
      <c r="AV40" s="1"/>
      <c r="AW40" s="1"/>
      <c r="AX40" s="2"/>
      <c r="AY40" s="2"/>
      <c r="AZ40" s="2"/>
      <c r="BA40" s="2"/>
      <c r="BB40" s="2"/>
      <c r="BC40" s="2"/>
      <c r="BD40" s="2"/>
      <c r="BE40" s="2"/>
      <c r="BF40" s="2"/>
    </row>
    <row r="41" spans="1:58" ht="12.75" customHeight="1">
      <c r="A41" s="60"/>
      <c r="B41" s="61"/>
      <c r="C41" s="62">
        <v>1.05</v>
      </c>
      <c r="D41" s="64">
        <v>1</v>
      </c>
      <c r="E41" s="64">
        <v>1</v>
      </c>
      <c r="F41" s="63">
        <f>Max!$B$5*C41</f>
        <v>105</v>
      </c>
      <c r="G41" s="15"/>
      <c r="H41" s="15"/>
      <c r="I41" s="15"/>
      <c r="J41" s="15"/>
      <c r="K41" s="15">
        <f t="shared" si="10"/>
        <v>3</v>
      </c>
      <c r="L41" s="15">
        <f t="shared" si="11"/>
        <v>210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3"/>
      <c r="AD41" s="24"/>
      <c r="AE41" s="25">
        <v>0.8</v>
      </c>
      <c r="AF41" s="30">
        <v>3</v>
      </c>
      <c r="AG41" s="30">
        <v>4</v>
      </c>
      <c r="AH41" s="26">
        <f>Max!$B$3*AE41</f>
        <v>80</v>
      </c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2"/>
      <c r="AY41" s="2"/>
      <c r="AZ41" s="2"/>
      <c r="BA41" s="2"/>
      <c r="BB41" s="2"/>
      <c r="BC41" s="2"/>
      <c r="BD41" s="2"/>
      <c r="BE41" s="2"/>
      <c r="BF41" s="2"/>
    </row>
    <row r="42" spans="1:58" ht="12.75" customHeight="1">
      <c r="A42" s="40">
        <v>4</v>
      </c>
      <c r="B42" s="49" t="s">
        <v>44</v>
      </c>
      <c r="C42" s="42">
        <v>0.65</v>
      </c>
      <c r="D42" s="43">
        <v>8</v>
      </c>
      <c r="E42" s="43">
        <v>3</v>
      </c>
      <c r="F42" s="43"/>
      <c r="G42" s="15"/>
      <c r="H42" s="15"/>
      <c r="I42" s="15"/>
      <c r="J42" s="15"/>
      <c r="K42" s="15">
        <v>2</v>
      </c>
      <c r="L42" s="7">
        <f>Max!B5*K42</f>
        <v>200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34">
        <v>2</v>
      </c>
      <c r="AD42" s="35" t="s">
        <v>20</v>
      </c>
      <c r="AE42" s="36">
        <v>0.5</v>
      </c>
      <c r="AF42" s="39">
        <v>3</v>
      </c>
      <c r="AG42" s="39">
        <v>1</v>
      </c>
      <c r="AH42" s="37">
        <f>Max!$B$4*AE42</f>
        <v>50</v>
      </c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2"/>
      <c r="AY42" s="2"/>
      <c r="AZ42" s="2"/>
      <c r="BA42" s="2"/>
      <c r="BB42" s="2"/>
      <c r="BC42" s="2"/>
      <c r="BD42" s="2"/>
      <c r="BE42" s="2"/>
      <c r="BF42" s="2"/>
    </row>
    <row r="43" spans="1:58" ht="12.75" customHeight="1">
      <c r="A43" s="16"/>
      <c r="B43" s="41"/>
      <c r="C43" s="21"/>
      <c r="D43" s="88"/>
      <c r="E43" s="15"/>
      <c r="F43" s="7"/>
      <c r="G43" s="15"/>
      <c r="H43" s="15"/>
      <c r="I43" s="15"/>
      <c r="J43" s="15"/>
      <c r="K43" s="15"/>
      <c r="L43" s="1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34"/>
      <c r="AD43" s="35"/>
      <c r="AE43" s="36">
        <v>0.6</v>
      </c>
      <c r="AF43" s="39">
        <v>3</v>
      </c>
      <c r="AG43" s="39">
        <v>1</v>
      </c>
      <c r="AH43" s="37">
        <f>Max!$B$4*AE43</f>
        <v>60</v>
      </c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2"/>
      <c r="AY43" s="2"/>
      <c r="AZ43" s="2"/>
      <c r="BA43" s="2"/>
      <c r="BB43" s="2"/>
      <c r="BC43" s="2"/>
      <c r="BD43" s="2"/>
      <c r="BE43" s="2"/>
      <c r="BF43" s="2"/>
    </row>
    <row r="44" spans="1:58" ht="12.75" customHeight="1">
      <c r="A44" s="16" t="s">
        <v>39</v>
      </c>
      <c r="B44" s="16"/>
      <c r="C44" s="22" t="s">
        <v>5</v>
      </c>
      <c r="D44" s="89" t="s">
        <v>6</v>
      </c>
      <c r="E44" s="13" t="s">
        <v>7</v>
      </c>
      <c r="F44" s="14" t="s">
        <v>58</v>
      </c>
      <c r="G44" s="88"/>
      <c r="H44" s="88"/>
      <c r="I44" s="88"/>
      <c r="J44" s="88"/>
      <c r="K44" s="88"/>
      <c r="L44" s="8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34"/>
      <c r="AD44" s="35"/>
      <c r="AE44" s="36">
        <v>0.7</v>
      </c>
      <c r="AF44" s="39">
        <v>3</v>
      </c>
      <c r="AG44" s="39">
        <v>1</v>
      </c>
      <c r="AH44" s="37">
        <f>Max!$B$4*AE44</f>
        <v>70</v>
      </c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2"/>
      <c r="AY44" s="2"/>
      <c r="AZ44" s="2"/>
      <c r="BA44" s="2"/>
      <c r="BB44" s="2"/>
      <c r="BC44" s="2"/>
      <c r="BD44" s="2"/>
      <c r="BE44" s="2"/>
      <c r="BF44" s="2"/>
    </row>
    <row r="45" spans="1:58" ht="12.75" customHeight="1">
      <c r="A45" s="23">
        <v>1</v>
      </c>
      <c r="B45" s="24" t="s">
        <v>19</v>
      </c>
      <c r="C45" s="25">
        <v>0.5</v>
      </c>
      <c r="D45" s="30">
        <v>3</v>
      </c>
      <c r="E45" s="30">
        <v>1</v>
      </c>
      <c r="F45" s="26">
        <f>Max!$B$3*C45</f>
        <v>50</v>
      </c>
      <c r="G45" s="89">
        <f t="shared" ref="G45:V45" si="12">SUM(G7:G44)</f>
        <v>31</v>
      </c>
      <c r="H45" s="89">
        <f t="shared" si="12"/>
        <v>2305</v>
      </c>
      <c r="I45" s="13">
        <f t="shared" si="12"/>
        <v>56</v>
      </c>
      <c r="J45" s="13">
        <f t="shared" si="12"/>
        <v>2330</v>
      </c>
      <c r="K45" s="13" t="e">
        <f t="shared" si="12"/>
        <v>#VALUE!</v>
      </c>
      <c r="L45" s="13" t="e">
        <f t="shared" si="12"/>
        <v>#VALUE!</v>
      </c>
      <c r="M45" s="89">
        <f t="shared" si="12"/>
        <v>4</v>
      </c>
      <c r="N45" s="89">
        <f t="shared" si="12"/>
        <v>4</v>
      </c>
      <c r="O45" s="89">
        <f t="shared" si="12"/>
        <v>15</v>
      </c>
      <c r="P45" s="13">
        <f t="shared" si="12"/>
        <v>3</v>
      </c>
      <c r="Q45" s="13">
        <f t="shared" si="12"/>
        <v>7</v>
      </c>
      <c r="R45" s="90">
        <f t="shared" si="12"/>
        <v>5</v>
      </c>
      <c r="S45" s="90">
        <f t="shared" si="12"/>
        <v>5</v>
      </c>
      <c r="T45" s="90">
        <f t="shared" si="12"/>
        <v>38</v>
      </c>
      <c r="U45" s="90">
        <f t="shared" si="12"/>
        <v>3</v>
      </c>
      <c r="V45" s="90">
        <f t="shared" si="12"/>
        <v>5</v>
      </c>
      <c r="W45" s="90">
        <f t="shared" ref="W45:AA45" si="13">SUM(W37:W44)</f>
        <v>0</v>
      </c>
      <c r="X45" s="90" t="e">
        <f t="shared" si="13"/>
        <v>#VALUE!</v>
      </c>
      <c r="Y45" s="1">
        <f t="shared" si="13"/>
        <v>3</v>
      </c>
      <c r="Z45" s="1">
        <f t="shared" si="13"/>
        <v>3</v>
      </c>
      <c r="AA45" s="90">
        <f t="shared" si="13"/>
        <v>5</v>
      </c>
      <c r="AB45" s="1"/>
      <c r="AC45" s="34"/>
      <c r="AD45" s="35"/>
      <c r="AE45" s="36">
        <v>0.8</v>
      </c>
      <c r="AF45" s="39">
        <v>3</v>
      </c>
      <c r="AG45" s="39">
        <v>5</v>
      </c>
      <c r="AH45" s="37">
        <f>Max!$B$4*AE45</f>
        <v>80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2"/>
      <c r="AY45" s="2"/>
      <c r="AZ45" s="2"/>
      <c r="BA45" s="2"/>
      <c r="BB45" s="2"/>
      <c r="BC45" s="2"/>
      <c r="BD45" s="2"/>
      <c r="BE45" s="2"/>
      <c r="BF45" s="2"/>
    </row>
    <row r="46" spans="1:58" ht="12.75" customHeight="1">
      <c r="A46" s="23"/>
      <c r="B46" s="24"/>
      <c r="C46" s="25">
        <v>0.6</v>
      </c>
      <c r="D46" s="30">
        <v>3</v>
      </c>
      <c r="E46" s="30">
        <v>1</v>
      </c>
      <c r="F46" s="26">
        <f>Max!$B$3*C46</f>
        <v>60</v>
      </c>
      <c r="G46" s="15"/>
      <c r="H46" s="15"/>
      <c r="I46" s="15"/>
      <c r="J46" s="15"/>
      <c r="K46" s="15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40">
        <v>3</v>
      </c>
      <c r="AD46" s="49" t="s">
        <v>56</v>
      </c>
      <c r="AE46" s="42">
        <v>0.7</v>
      </c>
      <c r="AF46" s="57">
        <v>6</v>
      </c>
      <c r="AG46" s="57">
        <v>4</v>
      </c>
      <c r="AH46" s="43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2"/>
      <c r="AY46" s="2"/>
      <c r="AZ46" s="2"/>
      <c r="BA46" s="2"/>
      <c r="BB46" s="2"/>
      <c r="BC46" s="2"/>
      <c r="BD46" s="2"/>
      <c r="BE46" s="2"/>
      <c r="BF46" s="2"/>
    </row>
    <row r="47" spans="1:58" ht="12.75" customHeight="1">
      <c r="A47" s="23"/>
      <c r="B47" s="24"/>
      <c r="C47" s="25">
        <v>0.7</v>
      </c>
      <c r="D47" s="30">
        <v>3</v>
      </c>
      <c r="E47" s="30">
        <v>1</v>
      </c>
      <c r="F47" s="26">
        <f>Max!$B$3*C47</f>
        <v>70</v>
      </c>
      <c r="G47" s="15"/>
      <c r="H47" s="15"/>
      <c r="I47" s="15"/>
      <c r="J47" s="15"/>
      <c r="K47" s="15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40">
        <v>4</v>
      </c>
      <c r="AD47" s="45" t="s">
        <v>60</v>
      </c>
      <c r="AE47" s="42">
        <v>0.65</v>
      </c>
      <c r="AF47" s="43">
        <v>6</v>
      </c>
      <c r="AG47" s="43">
        <v>4</v>
      </c>
      <c r="AH47" s="43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2"/>
      <c r="AY47" s="2"/>
      <c r="AZ47" s="2"/>
      <c r="BA47" s="2"/>
      <c r="BB47" s="2"/>
      <c r="BC47" s="2"/>
      <c r="BD47" s="2"/>
      <c r="BE47" s="2"/>
      <c r="BF47" s="2"/>
    </row>
    <row r="48" spans="1:58" ht="12.75" customHeight="1">
      <c r="A48" s="23"/>
      <c r="B48" s="24"/>
      <c r="C48" s="25">
        <v>0.75</v>
      </c>
      <c r="D48" s="30">
        <v>2</v>
      </c>
      <c r="E48" s="30">
        <v>4</v>
      </c>
      <c r="F48" s="26">
        <f>Max!$B$3*C48</f>
        <v>75</v>
      </c>
      <c r="G48" s="15">
        <f t="shared" ref="G48:G51" si="14">AF7*AG7</f>
        <v>3</v>
      </c>
      <c r="H48" s="15">
        <f t="shared" ref="H48:H51" si="15">G48*AH7</f>
        <v>150</v>
      </c>
      <c r="I48" s="15"/>
      <c r="J48" s="15"/>
      <c r="K48" s="15"/>
      <c r="L48" s="15"/>
      <c r="M48" s="1">
        <f>G48</f>
        <v>3</v>
      </c>
      <c r="N48" s="1">
        <f>G49</f>
        <v>3</v>
      </c>
      <c r="O48" s="1">
        <f>G50</f>
        <v>3</v>
      </c>
      <c r="P48" s="1">
        <f>G51</f>
        <v>8</v>
      </c>
      <c r="Q48" s="1">
        <v>0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40">
        <v>5</v>
      </c>
      <c r="AD48" s="49" t="s">
        <v>33</v>
      </c>
      <c r="AE48" s="42">
        <v>0.8</v>
      </c>
      <c r="AF48" s="57">
        <v>4</v>
      </c>
      <c r="AG48" s="43">
        <v>5</v>
      </c>
      <c r="AH48" s="43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2"/>
      <c r="AY48" s="2"/>
      <c r="AZ48" s="2"/>
      <c r="BA48" s="2"/>
      <c r="BB48" s="2"/>
      <c r="BC48" s="2"/>
      <c r="BD48" s="2"/>
      <c r="BE48" s="2"/>
      <c r="BF48" s="2"/>
    </row>
    <row r="49" spans="1:58" ht="12.75" customHeight="1">
      <c r="A49" s="34">
        <v>2</v>
      </c>
      <c r="B49" s="35" t="s">
        <v>20</v>
      </c>
      <c r="C49" s="36">
        <v>0.55000000000000004</v>
      </c>
      <c r="D49" s="39">
        <v>3</v>
      </c>
      <c r="E49" s="39">
        <v>1</v>
      </c>
      <c r="F49" s="37">
        <f>Max!$B$4*C49</f>
        <v>55.000000000000007</v>
      </c>
      <c r="G49" s="15">
        <f t="shared" si="14"/>
        <v>3</v>
      </c>
      <c r="H49" s="15">
        <f t="shared" si="15"/>
        <v>180</v>
      </c>
      <c r="I49" s="15"/>
      <c r="J49" s="15"/>
      <c r="K49" s="15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2"/>
      <c r="AY49" s="2"/>
      <c r="AZ49" s="2"/>
      <c r="BA49" s="2"/>
      <c r="BB49" s="2"/>
      <c r="BC49" s="2"/>
      <c r="BD49" s="2"/>
      <c r="BE49" s="2"/>
      <c r="BF49" s="2"/>
    </row>
    <row r="50" spans="1:58" ht="12.75" customHeight="1">
      <c r="A50" s="34"/>
      <c r="B50" s="35"/>
      <c r="C50" s="36">
        <v>0.65</v>
      </c>
      <c r="D50" s="39">
        <v>3</v>
      </c>
      <c r="E50" s="39">
        <v>1</v>
      </c>
      <c r="F50" s="37">
        <f>Max!$B$4*C50</f>
        <v>65</v>
      </c>
      <c r="G50" s="15">
        <f t="shared" si="14"/>
        <v>3</v>
      </c>
      <c r="H50" s="15">
        <f t="shared" si="15"/>
        <v>210</v>
      </c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2"/>
      <c r="AY50" s="2"/>
      <c r="AZ50" s="2"/>
      <c r="BA50" s="2"/>
      <c r="BB50" s="2"/>
      <c r="BC50" s="2"/>
      <c r="BD50" s="2"/>
      <c r="BE50" s="2"/>
      <c r="BF50" s="2"/>
    </row>
    <row r="51" spans="1:58" ht="12.75" customHeight="1">
      <c r="A51" s="34"/>
      <c r="B51" s="35"/>
      <c r="C51" s="36">
        <v>0.75</v>
      </c>
      <c r="D51" s="39">
        <v>3</v>
      </c>
      <c r="E51" s="39">
        <v>5</v>
      </c>
      <c r="F51" s="37">
        <f>Max!$B$4*C51</f>
        <v>75</v>
      </c>
      <c r="G51" s="15">
        <f t="shared" si="14"/>
        <v>8</v>
      </c>
      <c r="H51" s="15">
        <f t="shared" si="15"/>
        <v>640</v>
      </c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2"/>
      <c r="AY51" s="2"/>
      <c r="AZ51" s="2"/>
      <c r="BA51" s="2"/>
      <c r="BB51" s="2"/>
      <c r="BC51" s="2"/>
      <c r="BD51" s="2"/>
      <c r="BE51" s="2"/>
      <c r="BF51" s="2"/>
    </row>
    <row r="52" spans="1:58" ht="12.75" customHeight="1">
      <c r="A52" s="40">
        <v>3</v>
      </c>
      <c r="B52" s="49" t="s">
        <v>56</v>
      </c>
      <c r="C52" s="42">
        <v>0.7</v>
      </c>
      <c r="D52" s="57">
        <v>6</v>
      </c>
      <c r="E52" s="57">
        <v>4</v>
      </c>
      <c r="F52" s="43"/>
      <c r="G52" s="15"/>
      <c r="H52" s="15"/>
      <c r="I52" s="15">
        <f t="shared" ref="I52:I55" si="16">AF11*AG11</f>
        <v>3</v>
      </c>
      <c r="J52" s="15">
        <f t="shared" ref="J52:J55" si="17">I52*AH11</f>
        <v>150</v>
      </c>
      <c r="K52" s="15"/>
      <c r="L52" s="15"/>
      <c r="M52" s="1"/>
      <c r="N52" s="1"/>
      <c r="O52" s="1"/>
      <c r="P52" s="1"/>
      <c r="Q52" s="1"/>
      <c r="R52" s="1">
        <f>I52</f>
        <v>3</v>
      </c>
      <c r="S52" s="1">
        <f>I53</f>
        <v>3</v>
      </c>
      <c r="T52" s="1">
        <f>I54</f>
        <v>3</v>
      </c>
      <c r="U52" s="1">
        <f>I55</f>
        <v>15</v>
      </c>
      <c r="V52" s="1">
        <v>0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2"/>
      <c r="AY52" s="2"/>
      <c r="AZ52" s="2"/>
      <c r="BA52" s="2"/>
      <c r="BB52" s="2"/>
      <c r="BC52" s="2"/>
      <c r="BD52" s="2"/>
      <c r="BE52" s="2"/>
      <c r="BF52" s="2"/>
    </row>
    <row r="53" spans="1:58" ht="12.75" customHeight="1">
      <c r="A53" s="44">
        <v>4</v>
      </c>
      <c r="B53" s="45" t="s">
        <v>46</v>
      </c>
      <c r="C53" s="58">
        <v>0.7</v>
      </c>
      <c r="D53" s="59">
        <v>6</v>
      </c>
      <c r="E53" s="48">
        <v>4</v>
      </c>
      <c r="F53" s="48"/>
      <c r="G53" s="15"/>
      <c r="H53" s="15"/>
      <c r="I53" s="15">
        <f t="shared" si="16"/>
        <v>3</v>
      </c>
      <c r="J53" s="15">
        <f t="shared" si="17"/>
        <v>180</v>
      </c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2"/>
      <c r="AY53" s="2"/>
      <c r="AZ53" s="2"/>
      <c r="BA53" s="2"/>
      <c r="BB53" s="2"/>
      <c r="BC53" s="2"/>
      <c r="BD53" s="2"/>
      <c r="BE53" s="2"/>
      <c r="BF53" s="2"/>
    </row>
    <row r="54" spans="1:58" ht="12.75" customHeight="1">
      <c r="A54" s="44">
        <v>5</v>
      </c>
      <c r="B54" s="45" t="s">
        <v>14</v>
      </c>
      <c r="C54" s="58">
        <v>0.65</v>
      </c>
      <c r="D54" s="59">
        <v>8</v>
      </c>
      <c r="E54" s="48">
        <v>3</v>
      </c>
      <c r="F54" s="48"/>
      <c r="G54" s="15"/>
      <c r="H54" s="15"/>
      <c r="I54" s="15">
        <f t="shared" si="16"/>
        <v>3</v>
      </c>
      <c r="J54" s="15">
        <f t="shared" si="17"/>
        <v>210</v>
      </c>
      <c r="K54" s="15"/>
      <c r="L54" s="1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2"/>
      <c r="AY54" s="2"/>
      <c r="AZ54" s="2"/>
      <c r="BA54" s="2"/>
      <c r="BB54" s="2"/>
      <c r="BC54" s="2"/>
      <c r="BD54" s="2"/>
      <c r="BE54" s="2"/>
      <c r="BF54" s="2"/>
    </row>
    <row r="55" spans="1:58" ht="12.75" customHeight="1">
      <c r="A55" s="16"/>
      <c r="B55" s="41"/>
      <c r="C55" s="21"/>
      <c r="D55" s="88"/>
      <c r="E55" s="15"/>
      <c r="F55" s="7"/>
      <c r="G55" s="15"/>
      <c r="H55" s="15"/>
      <c r="I55" s="15">
        <f t="shared" si="16"/>
        <v>15</v>
      </c>
      <c r="J55" s="15">
        <f t="shared" si="17"/>
        <v>1200</v>
      </c>
      <c r="K55" s="15"/>
      <c r="L55" s="1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2"/>
      <c r="AY55" s="2"/>
      <c r="AZ55" s="2"/>
      <c r="BA55" s="2"/>
      <c r="BB55" s="2"/>
      <c r="BC55" s="2"/>
      <c r="BD55" s="2"/>
      <c r="BE55" s="2"/>
      <c r="BF55" s="2"/>
    </row>
    <row r="56" spans="1:58" ht="12.75" customHeight="1">
      <c r="A56" s="16"/>
      <c r="B56" s="41"/>
      <c r="C56" s="21"/>
      <c r="D56" s="88"/>
      <c r="E56" s="15"/>
      <c r="F56" s="7"/>
      <c r="G56" s="15">
        <f t="shared" ref="G56:G58" si="18">AF15*AG15</f>
        <v>24</v>
      </c>
      <c r="H56" s="15">
        <f t="shared" ref="H56:H58" si="19">G56*AH15</f>
        <v>0</v>
      </c>
      <c r="I56" s="15"/>
      <c r="J56" s="15"/>
      <c r="K56" s="15"/>
      <c r="L56" s="15"/>
      <c r="M56" s="1">
        <f>G56</f>
        <v>24</v>
      </c>
      <c r="N56" s="1">
        <f>G57</f>
        <v>24</v>
      </c>
      <c r="O56" s="1">
        <f>G58</f>
        <v>20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2"/>
      <c r="AY56" s="2"/>
      <c r="AZ56" s="2"/>
      <c r="BA56" s="2"/>
      <c r="BB56" s="2"/>
      <c r="BC56" s="2"/>
      <c r="BD56" s="2"/>
      <c r="BE56" s="2"/>
      <c r="BF56" s="2"/>
    </row>
    <row r="57" spans="1:58" ht="12.75" customHeight="1">
      <c r="A57" s="16"/>
      <c r="B57" s="41"/>
      <c r="C57" s="21"/>
      <c r="D57" s="88"/>
      <c r="E57" s="15"/>
      <c r="F57" s="7"/>
      <c r="G57" s="15">
        <f t="shared" si="18"/>
        <v>24</v>
      </c>
      <c r="H57" s="15">
        <f t="shared" si="19"/>
        <v>0</v>
      </c>
      <c r="I57" s="15"/>
      <c r="J57" s="15"/>
      <c r="K57" s="15"/>
      <c r="L57" s="1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2"/>
      <c r="AY57" s="2"/>
      <c r="AZ57" s="2"/>
      <c r="BA57" s="2"/>
      <c r="BB57" s="2"/>
      <c r="BC57" s="2"/>
      <c r="BD57" s="2"/>
      <c r="BE57" s="2"/>
      <c r="BF57" s="2"/>
    </row>
    <row r="58" spans="1:58" ht="12.75" customHeight="1">
      <c r="A58" s="16"/>
      <c r="B58" s="41"/>
      <c r="C58" s="21"/>
      <c r="D58" s="88"/>
      <c r="E58" s="15"/>
      <c r="F58" s="7"/>
      <c r="G58" s="15">
        <f t="shared" si="18"/>
        <v>20</v>
      </c>
      <c r="H58" s="15">
        <f t="shared" si="19"/>
        <v>0</v>
      </c>
      <c r="I58" s="15"/>
      <c r="J58" s="15"/>
      <c r="K58" s="15"/>
      <c r="L58" s="1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2"/>
      <c r="AY58" s="2"/>
      <c r="AZ58" s="2"/>
      <c r="BA58" s="2"/>
      <c r="BB58" s="2"/>
      <c r="BC58" s="2"/>
      <c r="BD58" s="2"/>
      <c r="BE58" s="2"/>
      <c r="BF58" s="2"/>
    </row>
    <row r="59" spans="1:58" ht="12.75" customHeight="1">
      <c r="A59" s="16"/>
      <c r="B59" s="41"/>
      <c r="C59" s="21"/>
      <c r="D59" s="88"/>
      <c r="E59" s="15"/>
      <c r="F59" s="7"/>
      <c r="G59" s="15"/>
      <c r="H59" s="15"/>
      <c r="I59" s="15"/>
      <c r="J59" s="15"/>
      <c r="K59" s="15"/>
      <c r="L59" s="1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2"/>
      <c r="AY59" s="2"/>
      <c r="AZ59" s="2"/>
      <c r="BA59" s="2"/>
      <c r="BB59" s="2"/>
      <c r="BC59" s="2"/>
      <c r="BD59" s="2"/>
      <c r="BE59" s="2"/>
      <c r="BF59" s="2"/>
    </row>
    <row r="60" spans="1:58" ht="12.75" customHeight="1">
      <c r="A60" s="16"/>
      <c r="B60" s="41"/>
      <c r="C60" s="21"/>
      <c r="D60" s="88"/>
      <c r="E60" s="15"/>
      <c r="F60" s="7"/>
      <c r="G60" s="15"/>
      <c r="H60" s="15"/>
      <c r="I60" s="15"/>
      <c r="J60" s="15"/>
      <c r="K60" s="15"/>
      <c r="L60" s="1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2"/>
      <c r="AY60" s="2"/>
      <c r="AZ60" s="2"/>
      <c r="BA60" s="2"/>
      <c r="BB60" s="2"/>
      <c r="BC60" s="2"/>
      <c r="BD60" s="2"/>
      <c r="BE60" s="2"/>
      <c r="BF60" s="2"/>
    </row>
    <row r="61" spans="1:58" ht="12.75" customHeight="1">
      <c r="A61" s="16"/>
      <c r="B61" s="41"/>
      <c r="C61" s="21"/>
      <c r="D61" s="88"/>
      <c r="E61" s="15"/>
      <c r="F61" s="7"/>
      <c r="G61" s="15"/>
      <c r="H61" s="15"/>
      <c r="I61" s="15"/>
      <c r="J61" s="15"/>
      <c r="K61" s="15"/>
      <c r="L61" s="1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2"/>
      <c r="AY61" s="2"/>
      <c r="AZ61" s="2"/>
      <c r="BA61" s="2"/>
      <c r="BB61" s="2"/>
      <c r="BC61" s="2"/>
      <c r="BD61" s="2"/>
      <c r="BE61" s="2"/>
      <c r="BF61" s="2"/>
    </row>
    <row r="62" spans="1:58" ht="12.75" customHeight="1">
      <c r="A62" s="16"/>
      <c r="B62" s="41"/>
      <c r="C62" s="21"/>
      <c r="D62" s="88"/>
      <c r="E62" s="15"/>
      <c r="F62" s="7"/>
      <c r="G62" s="15"/>
      <c r="H62" s="15"/>
      <c r="I62" s="15"/>
      <c r="J62" s="15"/>
      <c r="K62" s="15"/>
      <c r="L62" s="1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2"/>
      <c r="AY62" s="2"/>
      <c r="AZ62" s="2"/>
      <c r="BA62" s="2"/>
      <c r="BB62" s="2"/>
      <c r="BC62" s="2"/>
      <c r="BD62" s="2"/>
      <c r="BE62" s="2"/>
      <c r="BF62" s="2"/>
    </row>
    <row r="63" spans="1:58" ht="12.75" customHeight="1">
      <c r="A63" s="16"/>
      <c r="B63" s="41"/>
      <c r="C63" s="21"/>
      <c r="D63" s="88"/>
      <c r="E63" s="15"/>
      <c r="F63" s="7"/>
      <c r="G63" s="15"/>
      <c r="H63" s="15"/>
      <c r="I63" s="15"/>
      <c r="J63" s="15"/>
      <c r="K63" s="15">
        <f t="shared" ref="K63:K65" si="20">AF24*AG24</f>
        <v>3</v>
      </c>
      <c r="L63" s="15">
        <f t="shared" ref="L63:L65" si="21">K63*AH24</f>
        <v>150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>
        <f>K63</f>
        <v>3</v>
      </c>
      <c r="X63" s="1">
        <f>K64</f>
        <v>3</v>
      </c>
      <c r="Y63" s="1">
        <f>K65</f>
        <v>3</v>
      </c>
      <c r="Z63" s="1">
        <v>0</v>
      </c>
      <c r="AA63" s="1">
        <v>0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2"/>
      <c r="AY63" s="2"/>
      <c r="AZ63" s="2"/>
      <c r="BA63" s="2"/>
      <c r="BB63" s="2"/>
      <c r="BC63" s="2"/>
      <c r="BD63" s="2"/>
      <c r="BE63" s="2"/>
      <c r="BF63" s="2"/>
    </row>
    <row r="64" spans="1:58" ht="12.75" customHeight="1">
      <c r="A64" s="16"/>
      <c r="B64" s="41"/>
      <c r="C64" s="21"/>
      <c r="D64" s="88"/>
      <c r="E64" s="15"/>
      <c r="F64" s="7"/>
      <c r="G64" s="15"/>
      <c r="H64" s="15"/>
      <c r="I64" s="15"/>
      <c r="J64" s="15"/>
      <c r="K64" s="15">
        <f t="shared" si="20"/>
        <v>3</v>
      </c>
      <c r="L64" s="15">
        <f t="shared" si="21"/>
        <v>180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2"/>
      <c r="AY64" s="2"/>
      <c r="AZ64" s="2"/>
      <c r="BA64" s="2"/>
      <c r="BB64" s="2"/>
      <c r="BC64" s="2"/>
      <c r="BD64" s="2"/>
      <c r="BE64" s="2"/>
      <c r="BF64" s="2"/>
    </row>
    <row r="65" spans="1:58" ht="12.75" customHeight="1">
      <c r="A65" s="16"/>
      <c r="B65" s="41"/>
      <c r="C65" s="21"/>
      <c r="D65" s="88"/>
      <c r="E65" s="15"/>
      <c r="F65" s="7"/>
      <c r="G65" s="15"/>
      <c r="H65" s="15"/>
      <c r="I65" s="15"/>
      <c r="J65" s="15"/>
      <c r="K65" s="15">
        <f t="shared" si="20"/>
        <v>3</v>
      </c>
      <c r="L65" s="15">
        <f t="shared" si="21"/>
        <v>210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2"/>
      <c r="AY65" s="2"/>
      <c r="AZ65" s="2"/>
      <c r="BA65" s="2"/>
      <c r="BB65" s="2"/>
      <c r="BC65" s="2"/>
      <c r="BD65" s="2"/>
      <c r="BE65" s="2"/>
      <c r="BF65" s="2"/>
    </row>
    <row r="66" spans="1:58" ht="12.75" customHeight="1">
      <c r="A66" s="16"/>
      <c r="B66" s="41"/>
      <c r="C66" s="21"/>
      <c r="D66" s="88"/>
      <c r="E66" s="15"/>
      <c r="F66" s="7"/>
      <c r="G66" s="15"/>
      <c r="H66" s="15"/>
      <c r="I66" s="15">
        <f t="shared" ref="I66:I70" si="22">AF27*AG27</f>
        <v>3</v>
      </c>
      <c r="J66" s="15">
        <f t="shared" ref="J66:J70" si="23">I66*AH27</f>
        <v>240</v>
      </c>
      <c r="K66" s="15"/>
      <c r="L66" s="15"/>
      <c r="M66" s="1"/>
      <c r="N66" s="1"/>
      <c r="O66" s="1"/>
      <c r="P66" s="1"/>
      <c r="Q66" s="1"/>
      <c r="R66" s="1">
        <f>I66</f>
        <v>3</v>
      </c>
      <c r="S66" s="1">
        <f>I67</f>
        <v>4</v>
      </c>
      <c r="T66" s="1">
        <f>I68</f>
        <v>2</v>
      </c>
      <c r="U66" s="1">
        <f>I69+I70</f>
        <v>6</v>
      </c>
      <c r="V66" s="1">
        <v>0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2"/>
      <c r="AY66" s="2"/>
      <c r="AZ66" s="2"/>
      <c r="BA66" s="2"/>
      <c r="BB66" s="2"/>
      <c r="BC66" s="2"/>
      <c r="BD66" s="2"/>
      <c r="BE66" s="2"/>
      <c r="BF66" s="2"/>
    </row>
    <row r="67" spans="1:58" ht="12.75" customHeight="1">
      <c r="A67" s="16"/>
      <c r="B67" s="41"/>
      <c r="C67" s="21"/>
      <c r="D67" s="88"/>
      <c r="E67" s="15"/>
      <c r="F67" s="7"/>
      <c r="G67" s="15"/>
      <c r="H67" s="15"/>
      <c r="I67" s="15">
        <f t="shared" si="22"/>
        <v>4</v>
      </c>
      <c r="J67" s="15">
        <f t="shared" si="23"/>
        <v>340</v>
      </c>
      <c r="K67" s="15"/>
      <c r="L67" s="1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2"/>
      <c r="AY67" s="2"/>
      <c r="AZ67" s="2"/>
      <c r="BA67" s="2"/>
      <c r="BB67" s="2"/>
      <c r="BC67" s="2"/>
      <c r="BD67" s="2"/>
      <c r="BE67" s="2"/>
      <c r="BF67" s="2"/>
    </row>
    <row r="68" spans="1:58" ht="12.75" customHeight="1">
      <c r="A68" s="16"/>
      <c r="B68" s="41"/>
      <c r="C68" s="21"/>
      <c r="D68" s="88"/>
      <c r="E68" s="15"/>
      <c r="F68" s="7"/>
      <c r="G68" s="15"/>
      <c r="H68" s="15"/>
      <c r="I68" s="15">
        <f t="shared" si="22"/>
        <v>2</v>
      </c>
      <c r="J68" s="15">
        <f t="shared" si="23"/>
        <v>180</v>
      </c>
      <c r="K68" s="15"/>
      <c r="L68" s="1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2"/>
      <c r="AY68" s="2"/>
      <c r="AZ68" s="2"/>
      <c r="BA68" s="2"/>
      <c r="BB68" s="2"/>
      <c r="BC68" s="2"/>
      <c r="BD68" s="2"/>
      <c r="BE68" s="2"/>
      <c r="BF68" s="2"/>
    </row>
    <row r="69" spans="1:58" ht="12.75" customHeight="1">
      <c r="A69" s="16"/>
      <c r="B69" s="41"/>
      <c r="C69" s="21"/>
      <c r="D69" s="88"/>
      <c r="E69" s="15"/>
      <c r="F69" s="7"/>
      <c r="G69" s="15"/>
      <c r="H69" s="15"/>
      <c r="I69" s="15">
        <f t="shared" si="22"/>
        <v>3</v>
      </c>
      <c r="J69" s="15">
        <f t="shared" si="23"/>
        <v>195</v>
      </c>
      <c r="K69" s="15"/>
      <c r="L69" s="1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2"/>
      <c r="AY69" s="2"/>
      <c r="AZ69" s="2"/>
      <c r="BA69" s="2"/>
      <c r="BB69" s="2"/>
      <c r="BC69" s="2"/>
      <c r="BD69" s="2"/>
      <c r="BE69" s="2"/>
      <c r="BF69" s="2"/>
    </row>
    <row r="70" spans="1:58" ht="12.75" customHeight="1">
      <c r="A70" s="16"/>
      <c r="B70" s="41"/>
      <c r="C70" s="21"/>
      <c r="D70" s="88"/>
      <c r="E70" s="15"/>
      <c r="F70" s="7"/>
      <c r="G70" s="15"/>
      <c r="H70" s="15"/>
      <c r="I70" s="15">
        <f t="shared" si="22"/>
        <v>3</v>
      </c>
      <c r="J70" s="15">
        <f t="shared" si="23"/>
        <v>225</v>
      </c>
      <c r="K70" s="15"/>
      <c r="L70" s="1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2"/>
      <c r="AY70" s="2"/>
      <c r="AZ70" s="2"/>
      <c r="BA70" s="2"/>
      <c r="BB70" s="2"/>
      <c r="BC70" s="2"/>
      <c r="BD70" s="2"/>
      <c r="BE70" s="2"/>
      <c r="BF70" s="2"/>
    </row>
    <row r="71" spans="1:58" ht="12.75" customHeight="1">
      <c r="A71" s="16"/>
      <c r="B71" s="41"/>
      <c r="C71" s="21"/>
      <c r="D71" s="88"/>
      <c r="E71" s="15"/>
      <c r="F71" s="7"/>
      <c r="G71" s="15"/>
      <c r="H71" s="15"/>
      <c r="I71" s="88"/>
      <c r="J71" s="88"/>
      <c r="K71" s="15">
        <f t="shared" ref="K71:K72" si="24">AF32*AG32</f>
        <v>4</v>
      </c>
      <c r="L71" s="15">
        <f t="shared" ref="L71:L72" si="25">K71*AH32</f>
        <v>340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>
        <f>K71</f>
        <v>4</v>
      </c>
      <c r="X71" s="1">
        <f>K72</f>
        <v>3</v>
      </c>
      <c r="Y71" s="1" t="e">
        <f>K73</f>
        <v>#REF!</v>
      </c>
      <c r="Z71" s="1" t="e">
        <f>K74</f>
        <v>#REF!</v>
      </c>
      <c r="AA71" s="1">
        <v>0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2"/>
      <c r="AY71" s="2"/>
      <c r="AZ71" s="2"/>
      <c r="BA71" s="2"/>
      <c r="BB71" s="2"/>
      <c r="BC71" s="2"/>
      <c r="BD71" s="2"/>
      <c r="BE71" s="2"/>
      <c r="BF71" s="2"/>
    </row>
    <row r="72" spans="1:58" ht="12.75" customHeight="1">
      <c r="A72" s="16"/>
      <c r="B72" s="41"/>
      <c r="C72" s="21"/>
      <c r="D72" s="88"/>
      <c r="E72" s="15"/>
      <c r="F72" s="7"/>
      <c r="G72" s="15"/>
      <c r="H72" s="15"/>
      <c r="I72" s="15"/>
      <c r="J72" s="15"/>
      <c r="K72" s="15">
        <f t="shared" si="24"/>
        <v>3</v>
      </c>
      <c r="L72" s="15">
        <f t="shared" si="25"/>
        <v>285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2"/>
      <c r="AY72" s="2"/>
      <c r="AZ72" s="2"/>
      <c r="BA72" s="2"/>
      <c r="BB72" s="2"/>
      <c r="BC72" s="2"/>
      <c r="BD72" s="2"/>
      <c r="BE72" s="2"/>
      <c r="BF72" s="2"/>
    </row>
    <row r="73" spans="1:58" ht="12.75" customHeight="1">
      <c r="A73" s="16"/>
      <c r="B73" s="41"/>
      <c r="C73" s="21"/>
      <c r="D73" s="88"/>
      <c r="E73" s="15"/>
      <c r="F73" s="7"/>
      <c r="G73" s="15"/>
      <c r="H73" s="15"/>
      <c r="I73" s="15"/>
      <c r="J73" s="15"/>
      <c r="K73" s="15" t="e">
        <f t="shared" ref="K73:K74" si="26">#REF!*#REF!</f>
        <v>#REF!</v>
      </c>
      <c r="L73" s="15" t="e">
        <f t="shared" ref="L73:L74" si="27">K73*#REF!</f>
        <v>#REF!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2"/>
      <c r="AY73" s="2"/>
      <c r="AZ73" s="2"/>
      <c r="BA73" s="2"/>
      <c r="BB73" s="2"/>
      <c r="BC73" s="2"/>
      <c r="BD73" s="2"/>
      <c r="BE73" s="2"/>
      <c r="BF73" s="2"/>
    </row>
    <row r="74" spans="1:58" ht="12.75" customHeight="1">
      <c r="A74" s="16"/>
      <c r="B74" s="41"/>
      <c r="C74" s="21"/>
      <c r="D74" s="88"/>
      <c r="E74" s="15"/>
      <c r="F74" s="7"/>
      <c r="G74" s="15"/>
      <c r="H74" s="15"/>
      <c r="I74" s="15"/>
      <c r="J74" s="15"/>
      <c r="K74" s="15" t="e">
        <f t="shared" si="26"/>
        <v>#REF!</v>
      </c>
      <c r="L74" s="15" t="e">
        <f t="shared" si="27"/>
        <v>#REF!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2"/>
      <c r="AY74" s="2"/>
      <c r="AZ74" s="2"/>
      <c r="BA74" s="2"/>
      <c r="BB74" s="2"/>
      <c r="BC74" s="2"/>
      <c r="BD74" s="2"/>
      <c r="BE74" s="2"/>
      <c r="BF74" s="2"/>
    </row>
    <row r="75" spans="1:58" ht="12.75" customHeight="1">
      <c r="A75" s="16"/>
      <c r="B75" s="41"/>
      <c r="C75" s="21"/>
      <c r="D75" s="88"/>
      <c r="E75" s="15"/>
      <c r="F75" s="7"/>
      <c r="G75" s="15"/>
      <c r="H75" s="15"/>
      <c r="I75" s="15"/>
      <c r="J75" s="15"/>
      <c r="K75" s="15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2"/>
      <c r="AY75" s="2"/>
      <c r="AZ75" s="2"/>
      <c r="BA75" s="2"/>
      <c r="BB75" s="2"/>
      <c r="BC75" s="2"/>
      <c r="BD75" s="2"/>
      <c r="BE75" s="2"/>
      <c r="BF75" s="2"/>
    </row>
    <row r="76" spans="1:58" ht="12.75" customHeight="1">
      <c r="A76" s="16"/>
      <c r="B76" s="41"/>
      <c r="C76" s="21"/>
      <c r="D76" s="88"/>
      <c r="E76" s="15"/>
      <c r="F76" s="7"/>
      <c r="G76" s="15"/>
      <c r="H76" s="15"/>
      <c r="I76" s="15"/>
      <c r="J76" s="15"/>
      <c r="K76" s="15"/>
      <c r="L76" s="1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2"/>
      <c r="AY76" s="2"/>
      <c r="AZ76" s="2"/>
      <c r="BA76" s="2"/>
      <c r="BB76" s="2"/>
      <c r="BC76" s="2"/>
      <c r="BD76" s="2"/>
      <c r="BE76" s="2"/>
      <c r="BF76" s="2"/>
    </row>
    <row r="77" spans="1:58" ht="12.75" customHeight="1">
      <c r="A77" s="16"/>
      <c r="B77" s="41"/>
      <c r="C77" s="21"/>
      <c r="D77" s="88"/>
      <c r="E77" s="15"/>
      <c r="F77" s="7"/>
      <c r="G77" s="15"/>
      <c r="H77" s="15"/>
      <c r="I77" s="15"/>
      <c r="J77" s="15"/>
      <c r="K77" s="15"/>
      <c r="L77" s="1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2"/>
      <c r="AY77" s="2"/>
      <c r="AZ77" s="2"/>
      <c r="BA77" s="2"/>
      <c r="BB77" s="2"/>
      <c r="BC77" s="2"/>
      <c r="BD77" s="2"/>
      <c r="BE77" s="2"/>
      <c r="BF77" s="2"/>
    </row>
    <row r="78" spans="1:58" ht="12.75" customHeight="1">
      <c r="A78" s="16"/>
      <c r="B78" s="41"/>
      <c r="C78" s="21"/>
      <c r="D78" s="88"/>
      <c r="E78" s="15"/>
      <c r="F78" s="7"/>
      <c r="G78" s="15">
        <f t="shared" ref="G78:G81" si="28">AF39*AG39</f>
        <v>3</v>
      </c>
      <c r="H78" s="15">
        <f t="shared" ref="H78:H81" si="29">G78*AH39</f>
        <v>180</v>
      </c>
      <c r="I78" s="15"/>
      <c r="J78" s="15"/>
      <c r="K78" s="88"/>
      <c r="L78" s="88"/>
      <c r="M78" s="1">
        <f>G78</f>
        <v>3</v>
      </c>
      <c r="N78" s="1">
        <f>G79</f>
        <v>3</v>
      </c>
      <c r="O78" s="1">
        <f>G80</f>
        <v>12</v>
      </c>
      <c r="P78" s="1" t="e">
        <f>G81+G82+G83</f>
        <v>#REF!</v>
      </c>
      <c r="Q78" s="1">
        <v>0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2"/>
      <c r="AY78" s="2"/>
      <c r="AZ78" s="2"/>
      <c r="BA78" s="2"/>
      <c r="BB78" s="2"/>
      <c r="BC78" s="2"/>
      <c r="BD78" s="2"/>
      <c r="BE78" s="2"/>
      <c r="BF78" s="2"/>
    </row>
    <row r="79" spans="1:58" ht="12.75" customHeight="1">
      <c r="A79" s="16"/>
      <c r="B79" s="41"/>
      <c r="C79" s="21"/>
      <c r="D79" s="88"/>
      <c r="E79" s="15"/>
      <c r="F79" s="7"/>
      <c r="G79" s="15">
        <f t="shared" si="28"/>
        <v>3</v>
      </c>
      <c r="H79" s="15">
        <f t="shared" si="29"/>
        <v>210</v>
      </c>
      <c r="I79" s="15"/>
      <c r="J79" s="15"/>
      <c r="K79" s="88"/>
      <c r="L79" s="88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2"/>
      <c r="AY79" s="2"/>
      <c r="AZ79" s="2"/>
      <c r="BA79" s="2"/>
      <c r="BB79" s="2"/>
      <c r="BC79" s="2"/>
      <c r="BD79" s="2"/>
      <c r="BE79" s="2"/>
      <c r="BF79" s="2"/>
    </row>
    <row r="80" spans="1:58" ht="12.75" customHeight="1">
      <c r="A80" s="16"/>
      <c r="B80" s="41"/>
      <c r="C80" s="21"/>
      <c r="D80" s="88"/>
      <c r="E80" s="15"/>
      <c r="F80" s="7"/>
      <c r="G80" s="15">
        <f t="shared" si="28"/>
        <v>12</v>
      </c>
      <c r="H80" s="15">
        <f t="shared" si="29"/>
        <v>960</v>
      </c>
      <c r="I80" s="15"/>
      <c r="J80" s="15"/>
      <c r="K80" s="88"/>
      <c r="L80" s="88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2"/>
      <c r="AY80" s="2"/>
      <c r="AZ80" s="2"/>
      <c r="BA80" s="2"/>
      <c r="BB80" s="2"/>
      <c r="BC80" s="2"/>
      <c r="BD80" s="2"/>
      <c r="BE80" s="2"/>
      <c r="BF80" s="2"/>
    </row>
    <row r="81" spans="1:58" ht="12.75" customHeight="1">
      <c r="A81" s="16"/>
      <c r="B81" s="41"/>
      <c r="C81" s="21"/>
      <c r="D81" s="88"/>
      <c r="E81" s="15"/>
      <c r="F81" s="7"/>
      <c r="G81" s="15">
        <f t="shared" si="28"/>
        <v>3</v>
      </c>
      <c r="H81" s="15">
        <f t="shared" si="29"/>
        <v>150</v>
      </c>
      <c r="I81" s="88"/>
      <c r="J81" s="88"/>
      <c r="K81" s="15"/>
      <c r="L81" s="1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2"/>
      <c r="AY81" s="2"/>
      <c r="AZ81" s="2"/>
      <c r="BA81" s="2"/>
      <c r="BB81" s="2"/>
      <c r="BC81" s="2"/>
      <c r="BD81" s="2"/>
      <c r="BE81" s="2"/>
      <c r="BF81" s="2"/>
    </row>
    <row r="82" spans="1:58" ht="12.75" customHeight="1">
      <c r="A82" s="16"/>
      <c r="B82" s="41"/>
      <c r="C82" s="21"/>
      <c r="D82" s="88"/>
      <c r="E82" s="15"/>
      <c r="F82" s="7"/>
      <c r="G82" s="15" t="e">
        <f t="shared" ref="G82:G83" si="30">#REF!*#REF!</f>
        <v>#REF!</v>
      </c>
      <c r="H82" s="15" t="e">
        <f t="shared" ref="H82:H83" si="31">G82*#REF!</f>
        <v>#REF!</v>
      </c>
      <c r="I82" s="88"/>
      <c r="J82" s="88"/>
      <c r="K82" s="15"/>
      <c r="L82" s="1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2"/>
      <c r="AY82" s="2"/>
      <c r="AZ82" s="2"/>
      <c r="BA82" s="2"/>
      <c r="BB82" s="2"/>
      <c r="BC82" s="2"/>
      <c r="BD82" s="2"/>
      <c r="BE82" s="2"/>
      <c r="BF82" s="2"/>
    </row>
    <row r="83" spans="1:58" ht="12.75" customHeight="1">
      <c r="A83" s="16"/>
      <c r="B83" s="41"/>
      <c r="C83" s="21"/>
      <c r="D83" s="88"/>
      <c r="E83" s="15"/>
      <c r="F83" s="7"/>
      <c r="G83" s="15" t="e">
        <f t="shared" si="30"/>
        <v>#REF!</v>
      </c>
      <c r="H83" s="15" t="e">
        <f t="shared" si="31"/>
        <v>#REF!</v>
      </c>
      <c r="I83" s="88"/>
      <c r="J83" s="88"/>
      <c r="K83" s="15"/>
      <c r="L83" s="1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2"/>
      <c r="AY83" s="2"/>
      <c r="AZ83" s="2"/>
      <c r="BA83" s="2"/>
      <c r="BB83" s="2"/>
      <c r="BC83" s="2"/>
      <c r="BD83" s="2"/>
      <c r="BE83" s="2"/>
      <c r="BF83" s="2"/>
    </row>
    <row r="84" spans="1:58" ht="12.75" customHeight="1">
      <c r="A84" s="16"/>
      <c r="B84" s="41"/>
      <c r="C84" s="21"/>
      <c r="D84" s="88"/>
      <c r="E84" s="15"/>
      <c r="F84" s="7"/>
      <c r="G84" s="15"/>
      <c r="H84" s="15"/>
      <c r="I84" s="15">
        <f t="shared" ref="I84:I87" si="32">AF43*AG43</f>
        <v>3</v>
      </c>
      <c r="J84" s="15">
        <f t="shared" ref="J84:J87" si="33">I84*AH43</f>
        <v>180</v>
      </c>
      <c r="K84" s="88"/>
      <c r="L84" s="88"/>
      <c r="M84" s="1"/>
      <c r="N84" s="1"/>
      <c r="O84" s="1"/>
      <c r="P84" s="1"/>
      <c r="Q84" s="1"/>
      <c r="R84" s="1">
        <f>I84</f>
        <v>3</v>
      </c>
      <c r="S84" s="1">
        <f>I85</f>
        <v>3</v>
      </c>
      <c r="T84" s="1">
        <f>I86</f>
        <v>15</v>
      </c>
      <c r="U84" s="1">
        <f>I87</f>
        <v>24</v>
      </c>
      <c r="V84" s="1">
        <v>0</v>
      </c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2"/>
      <c r="AY84" s="2"/>
      <c r="AZ84" s="2"/>
      <c r="BA84" s="2"/>
      <c r="BB84" s="2"/>
      <c r="BC84" s="2"/>
      <c r="BD84" s="2"/>
      <c r="BE84" s="2"/>
      <c r="BF84" s="2"/>
    </row>
    <row r="85" spans="1:58" ht="12.75" customHeight="1">
      <c r="A85" s="16"/>
      <c r="B85" s="41"/>
      <c r="C85" s="21"/>
      <c r="D85" s="88"/>
      <c r="E85" s="15"/>
      <c r="F85" s="7"/>
      <c r="G85" s="15"/>
      <c r="H85" s="15"/>
      <c r="I85" s="15">
        <f t="shared" si="32"/>
        <v>3</v>
      </c>
      <c r="J85" s="15">
        <f t="shared" si="33"/>
        <v>210</v>
      </c>
      <c r="K85" s="88"/>
      <c r="L85" s="88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2"/>
      <c r="AY85" s="2"/>
      <c r="AZ85" s="2"/>
      <c r="BA85" s="2"/>
      <c r="BB85" s="2"/>
      <c r="BC85" s="2"/>
      <c r="BD85" s="2"/>
      <c r="BE85" s="2"/>
      <c r="BF85" s="2"/>
    </row>
    <row r="86" spans="1:58" ht="12.75" customHeight="1">
      <c r="A86" s="16"/>
      <c r="B86" s="41"/>
      <c r="C86" s="21"/>
      <c r="D86" s="88"/>
      <c r="E86" s="15"/>
      <c r="F86" s="7"/>
      <c r="G86" s="15"/>
      <c r="H86" s="15"/>
      <c r="I86" s="15">
        <f t="shared" si="32"/>
        <v>15</v>
      </c>
      <c r="J86" s="15">
        <f t="shared" si="33"/>
        <v>1200</v>
      </c>
      <c r="K86" s="15"/>
      <c r="L86" s="1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2"/>
      <c r="AY86" s="2"/>
      <c r="AZ86" s="2"/>
      <c r="BA86" s="2"/>
      <c r="BB86" s="2"/>
      <c r="BC86" s="2"/>
      <c r="BD86" s="2"/>
      <c r="BE86" s="2"/>
      <c r="BF86" s="2"/>
    </row>
    <row r="87" spans="1:58" ht="12.75" customHeight="1">
      <c r="A87" s="16"/>
      <c r="B87" s="41"/>
      <c r="C87" s="21"/>
      <c r="D87" s="88"/>
      <c r="E87" s="15"/>
      <c r="F87" s="7"/>
      <c r="G87" s="15"/>
      <c r="H87" s="15"/>
      <c r="I87" s="15">
        <f t="shared" si="32"/>
        <v>24</v>
      </c>
      <c r="J87" s="15">
        <f t="shared" si="33"/>
        <v>0</v>
      </c>
      <c r="K87" s="15"/>
      <c r="L87" s="1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2"/>
      <c r="AY87" s="2"/>
      <c r="AZ87" s="2"/>
      <c r="BA87" s="2"/>
      <c r="BB87" s="2"/>
      <c r="BC87" s="2"/>
      <c r="BD87" s="2"/>
      <c r="BE87" s="2"/>
      <c r="BF87" s="2"/>
    </row>
    <row r="88" spans="1:58" ht="12.75" customHeight="1">
      <c r="A88" s="16"/>
      <c r="B88" s="41"/>
      <c r="C88" s="21"/>
      <c r="D88" s="88"/>
      <c r="E88" s="15"/>
      <c r="F88" s="7"/>
      <c r="G88" s="15"/>
      <c r="H88" s="15"/>
      <c r="I88" s="88"/>
      <c r="J88" s="88"/>
      <c r="K88" s="15"/>
      <c r="L88" s="1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2"/>
      <c r="AY88" s="2"/>
      <c r="AZ88" s="2"/>
      <c r="BA88" s="2"/>
      <c r="BB88" s="2"/>
      <c r="BC88" s="2"/>
      <c r="BD88" s="2"/>
      <c r="BE88" s="2"/>
      <c r="BF88" s="2"/>
    </row>
    <row r="89" spans="1:58" ht="12.75" customHeight="1">
      <c r="A89" s="16"/>
      <c r="B89" s="41"/>
      <c r="C89" s="21"/>
      <c r="D89" s="88"/>
      <c r="E89" s="15"/>
      <c r="F89" s="7"/>
      <c r="G89" s="15"/>
      <c r="H89" s="15"/>
      <c r="I89" s="88"/>
      <c r="J89" s="88"/>
      <c r="K89" s="15"/>
      <c r="L89" s="1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2"/>
      <c r="AY89" s="2"/>
      <c r="AZ89" s="2"/>
      <c r="BA89" s="2"/>
      <c r="BB89" s="2"/>
      <c r="BC89" s="2"/>
      <c r="BD89" s="2"/>
      <c r="BE89" s="2"/>
      <c r="BF89" s="2"/>
    </row>
    <row r="90" spans="1:58" ht="12.75" customHeight="1">
      <c r="A90" s="16"/>
      <c r="B90" s="41"/>
      <c r="C90" s="21"/>
      <c r="D90" s="88"/>
      <c r="E90" s="15"/>
      <c r="F90" s="7"/>
      <c r="G90" s="13" t="e">
        <f t="shared" ref="G90:Q90" si="34">SUM(G48:G89)</f>
        <v>#REF!</v>
      </c>
      <c r="H90" s="13" t="e">
        <f t="shared" si="34"/>
        <v>#REF!</v>
      </c>
      <c r="I90" s="13">
        <f t="shared" si="34"/>
        <v>84</v>
      </c>
      <c r="J90" s="13">
        <f t="shared" si="34"/>
        <v>4510</v>
      </c>
      <c r="K90" s="13" t="e">
        <f t="shared" si="34"/>
        <v>#REF!</v>
      </c>
      <c r="L90" s="13" t="e">
        <f t="shared" si="34"/>
        <v>#REF!</v>
      </c>
      <c r="M90" s="13">
        <f t="shared" si="34"/>
        <v>30</v>
      </c>
      <c r="N90" s="13">
        <f t="shared" si="34"/>
        <v>30</v>
      </c>
      <c r="O90" s="13">
        <f t="shared" si="34"/>
        <v>35</v>
      </c>
      <c r="P90" s="13" t="e">
        <f t="shared" si="34"/>
        <v>#REF!</v>
      </c>
      <c r="Q90" s="13">
        <f t="shared" si="34"/>
        <v>0</v>
      </c>
      <c r="R90" s="13">
        <f t="shared" ref="R90:V90" si="35">SUM(R52:R89)</f>
        <v>9</v>
      </c>
      <c r="S90" s="13">
        <f t="shared" si="35"/>
        <v>10</v>
      </c>
      <c r="T90" s="1">
        <f t="shared" si="35"/>
        <v>20</v>
      </c>
      <c r="U90" s="1">
        <f t="shared" si="35"/>
        <v>45</v>
      </c>
      <c r="V90" s="13">
        <f t="shared" si="35"/>
        <v>0</v>
      </c>
      <c r="W90" s="13">
        <f t="shared" ref="W90:AA90" si="36">SUM(W63:W89)</f>
        <v>7</v>
      </c>
      <c r="X90" s="13">
        <f t="shared" si="36"/>
        <v>6</v>
      </c>
      <c r="Y90" s="1" t="e">
        <f t="shared" si="36"/>
        <v>#REF!</v>
      </c>
      <c r="Z90" s="1" t="e">
        <f t="shared" si="36"/>
        <v>#REF!</v>
      </c>
      <c r="AA90" s="13">
        <f t="shared" si="36"/>
        <v>0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2"/>
      <c r="AY90" s="2"/>
      <c r="AZ90" s="2"/>
      <c r="BA90" s="2"/>
      <c r="BB90" s="2"/>
      <c r="BC90" s="2"/>
      <c r="BD90" s="2"/>
      <c r="BE90" s="2"/>
      <c r="BF90" s="2"/>
    </row>
    <row r="91" spans="1:58" ht="12.75" customHeight="1">
      <c r="A91" s="16"/>
      <c r="B91" s="41"/>
      <c r="C91" s="21"/>
      <c r="D91" s="88"/>
      <c r="E91" s="15"/>
      <c r="F91" s="7"/>
      <c r="G91" s="15"/>
      <c r="H91" s="15"/>
      <c r="I91" s="15"/>
      <c r="J91" s="15"/>
      <c r="K91" s="15"/>
      <c r="L91" s="1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2"/>
      <c r="AY91" s="2"/>
      <c r="AZ91" s="2"/>
      <c r="BA91" s="2"/>
      <c r="BB91" s="2"/>
      <c r="BC91" s="2"/>
      <c r="BD91" s="2"/>
      <c r="BE91" s="2"/>
      <c r="BF91" s="2"/>
    </row>
    <row r="92" spans="1:58" ht="12.75" customHeight="1">
      <c r="A92" s="16"/>
      <c r="B92" s="41"/>
      <c r="C92" s="21"/>
      <c r="D92" s="88"/>
      <c r="E92" s="15"/>
      <c r="F92" s="7"/>
      <c r="G92" s="15"/>
      <c r="H92" s="15"/>
      <c r="I92" s="15"/>
      <c r="J92" s="15"/>
      <c r="K92" s="15"/>
      <c r="L92" s="1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2"/>
      <c r="AY92" s="2"/>
      <c r="AZ92" s="2"/>
      <c r="BA92" s="2"/>
      <c r="BB92" s="2"/>
      <c r="BC92" s="2"/>
      <c r="BD92" s="2"/>
      <c r="BE92" s="2"/>
      <c r="BF92" s="2"/>
    </row>
    <row r="93" spans="1:58" ht="12.75" customHeight="1">
      <c r="A93" s="16"/>
      <c r="B93" s="41"/>
      <c r="C93" s="21"/>
      <c r="D93" s="88"/>
      <c r="E93" s="15"/>
      <c r="F93" s="7"/>
      <c r="G93" s="15"/>
      <c r="H93" s="15"/>
      <c r="I93" s="15"/>
      <c r="J93" s="15"/>
      <c r="K93" s="15"/>
      <c r="L93" s="1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2"/>
      <c r="AY93" s="2"/>
      <c r="AZ93" s="2"/>
      <c r="BA93" s="2"/>
      <c r="BB93" s="2"/>
      <c r="BC93" s="2"/>
      <c r="BD93" s="2"/>
      <c r="BE93" s="2"/>
      <c r="BF93" s="2"/>
    </row>
    <row r="94" spans="1:58" ht="12.75" customHeight="1">
      <c r="A94" s="16"/>
      <c r="B94" s="41"/>
      <c r="C94" s="21"/>
      <c r="D94" s="88"/>
      <c r="E94" s="15"/>
      <c r="F94" s="7"/>
      <c r="G94" s="15">
        <f t="shared" ref="G94:G97" si="37">AM7*AN7</f>
        <v>3</v>
      </c>
      <c r="H94" s="15">
        <f t="shared" ref="H94:H97" si="38">G94*AO7</f>
        <v>150</v>
      </c>
      <c r="I94" s="15"/>
      <c r="J94" s="15"/>
      <c r="K94" s="15"/>
      <c r="L94" s="15"/>
      <c r="M94" s="1">
        <f>G94</f>
        <v>3</v>
      </c>
      <c r="N94" s="1">
        <f>G95</f>
        <v>3</v>
      </c>
      <c r="O94" s="1">
        <f>G96</f>
        <v>3</v>
      </c>
      <c r="P94" s="1">
        <f>G97</f>
        <v>8</v>
      </c>
      <c r="Q94" s="1">
        <v>0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2"/>
      <c r="AY94" s="2"/>
      <c r="AZ94" s="2"/>
      <c r="BA94" s="2"/>
      <c r="BB94" s="2"/>
      <c r="BC94" s="2"/>
      <c r="BD94" s="2"/>
      <c r="BE94" s="2"/>
      <c r="BF94" s="2"/>
    </row>
    <row r="95" spans="1:58" ht="12.75" customHeight="1">
      <c r="A95" s="16"/>
      <c r="B95" s="41"/>
      <c r="C95" s="21"/>
      <c r="D95" s="88"/>
      <c r="E95" s="15"/>
      <c r="F95" s="7"/>
      <c r="G95" s="15">
        <f t="shared" si="37"/>
        <v>3</v>
      </c>
      <c r="H95" s="15">
        <f t="shared" si="38"/>
        <v>180</v>
      </c>
      <c r="I95" s="15"/>
      <c r="J95" s="15"/>
      <c r="K95" s="15"/>
      <c r="L95" s="1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2"/>
      <c r="AY95" s="2"/>
      <c r="AZ95" s="2"/>
      <c r="BA95" s="2"/>
      <c r="BB95" s="2"/>
      <c r="BC95" s="2"/>
      <c r="BD95" s="2"/>
      <c r="BE95" s="2"/>
      <c r="BF95" s="2"/>
    </row>
    <row r="96" spans="1:58" ht="12.75" customHeight="1">
      <c r="A96" s="16"/>
      <c r="B96" s="41"/>
      <c r="C96" s="21"/>
      <c r="D96" s="88"/>
      <c r="E96" s="15"/>
      <c r="F96" s="7"/>
      <c r="G96" s="15">
        <f t="shared" si="37"/>
        <v>3</v>
      </c>
      <c r="H96" s="15">
        <f t="shared" si="38"/>
        <v>210</v>
      </c>
      <c r="I96" s="15"/>
      <c r="J96" s="15"/>
      <c r="K96" s="15"/>
      <c r="L96" s="1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2"/>
      <c r="AY96" s="2"/>
      <c r="AZ96" s="2"/>
      <c r="BA96" s="2"/>
      <c r="BB96" s="2"/>
      <c r="BC96" s="2"/>
      <c r="BD96" s="2"/>
      <c r="BE96" s="2"/>
      <c r="BF96" s="2"/>
    </row>
    <row r="97" spans="1:58" ht="12.75" customHeight="1">
      <c r="A97" s="16"/>
      <c r="B97" s="41"/>
      <c r="C97" s="21"/>
      <c r="D97" s="88"/>
      <c r="E97" s="15"/>
      <c r="F97" s="7"/>
      <c r="G97" s="15">
        <f t="shared" si="37"/>
        <v>8</v>
      </c>
      <c r="H97" s="15">
        <f t="shared" si="38"/>
        <v>640</v>
      </c>
      <c r="I97" s="15"/>
      <c r="J97" s="15"/>
      <c r="K97" s="15"/>
      <c r="L97" s="1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2"/>
      <c r="AY97" s="2"/>
      <c r="AZ97" s="2"/>
      <c r="BA97" s="2"/>
      <c r="BB97" s="2"/>
      <c r="BC97" s="2"/>
      <c r="BD97" s="2"/>
      <c r="BE97" s="2"/>
      <c r="BF97" s="2"/>
    </row>
    <row r="98" spans="1:58" ht="12.75" customHeight="1">
      <c r="A98" s="16"/>
      <c r="B98" s="41"/>
      <c r="C98" s="21"/>
      <c r="D98" s="88"/>
      <c r="E98" s="15"/>
      <c r="F98" s="7"/>
      <c r="G98" s="15"/>
      <c r="H98" s="15"/>
      <c r="I98" s="15">
        <f t="shared" ref="I98:I102" si="39">AM11*AN11</f>
        <v>3</v>
      </c>
      <c r="J98" s="15">
        <f t="shared" ref="J98:J102" si="40">I98*AO11</f>
        <v>150</v>
      </c>
      <c r="K98" s="15"/>
      <c r="L98" s="15"/>
      <c r="M98" s="1"/>
      <c r="N98" s="1"/>
      <c r="O98" s="1"/>
      <c r="P98" s="1"/>
      <c r="Q98" s="1"/>
      <c r="R98" s="1">
        <f>I98</f>
        <v>3</v>
      </c>
      <c r="S98" s="1">
        <f>I99</f>
        <v>3</v>
      </c>
      <c r="T98" s="1">
        <f>I100</f>
        <v>3</v>
      </c>
      <c r="U98" s="1">
        <f>I101+I102</f>
        <v>5</v>
      </c>
      <c r="V98" s="1">
        <v>0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2"/>
      <c r="AY98" s="2"/>
      <c r="AZ98" s="2"/>
      <c r="BA98" s="2"/>
      <c r="BB98" s="2"/>
      <c r="BC98" s="2"/>
      <c r="BD98" s="2"/>
      <c r="BE98" s="2"/>
      <c r="BF98" s="2"/>
    </row>
    <row r="99" spans="1:58" ht="12.75" customHeight="1">
      <c r="A99" s="16"/>
      <c r="B99" s="41"/>
      <c r="C99" s="21"/>
      <c r="D99" s="88"/>
      <c r="E99" s="15"/>
      <c r="F99" s="7"/>
      <c r="G99" s="15"/>
      <c r="H99" s="15"/>
      <c r="I99" s="15">
        <f t="shared" si="39"/>
        <v>3</v>
      </c>
      <c r="J99" s="15">
        <f t="shared" si="40"/>
        <v>180</v>
      </c>
      <c r="K99" s="15"/>
      <c r="L99" s="1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2"/>
      <c r="AY99" s="2"/>
      <c r="AZ99" s="2"/>
      <c r="BA99" s="2"/>
      <c r="BB99" s="2"/>
      <c r="BC99" s="2"/>
      <c r="BD99" s="2"/>
      <c r="BE99" s="2"/>
      <c r="BF99" s="2"/>
    </row>
    <row r="100" spans="1:58" ht="12.75" customHeight="1">
      <c r="A100" s="16"/>
      <c r="B100" s="41"/>
      <c r="C100" s="21"/>
      <c r="D100" s="88"/>
      <c r="E100" s="15"/>
      <c r="F100" s="7"/>
      <c r="G100" s="15"/>
      <c r="H100" s="15"/>
      <c r="I100" s="15">
        <f t="shared" si="39"/>
        <v>3</v>
      </c>
      <c r="J100" s="15">
        <f t="shared" si="40"/>
        <v>210</v>
      </c>
      <c r="K100" s="15"/>
      <c r="L100" s="1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2"/>
      <c r="AY100" s="2"/>
      <c r="AZ100" s="2"/>
      <c r="BA100" s="2"/>
      <c r="BB100" s="2"/>
      <c r="BC100" s="2"/>
      <c r="BD100" s="2"/>
      <c r="BE100" s="2"/>
      <c r="BF100" s="2"/>
    </row>
    <row r="101" spans="1:58" ht="12.75" customHeight="1">
      <c r="A101" s="16"/>
      <c r="B101" s="41"/>
      <c r="C101" s="21"/>
      <c r="D101" s="88"/>
      <c r="E101" s="15"/>
      <c r="F101" s="7"/>
      <c r="G101" s="15"/>
      <c r="H101" s="15"/>
      <c r="I101" s="15">
        <f t="shared" si="39"/>
        <v>2</v>
      </c>
      <c r="J101" s="15">
        <f t="shared" si="40"/>
        <v>160</v>
      </c>
      <c r="K101" s="15"/>
      <c r="L101" s="1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2"/>
      <c r="AY101" s="2"/>
      <c r="AZ101" s="2"/>
      <c r="BA101" s="2"/>
      <c r="BB101" s="2"/>
      <c r="BC101" s="2"/>
      <c r="BD101" s="2"/>
      <c r="BE101" s="2"/>
      <c r="BF101" s="2"/>
    </row>
    <row r="102" spans="1:58" ht="12.75" customHeight="1">
      <c r="A102" s="16"/>
      <c r="B102" s="41"/>
      <c r="C102" s="21"/>
      <c r="D102" s="88"/>
      <c r="E102" s="15"/>
      <c r="F102" s="7"/>
      <c r="G102" s="15"/>
      <c r="H102" s="15"/>
      <c r="I102" s="15">
        <f t="shared" si="39"/>
        <v>3</v>
      </c>
      <c r="J102" s="15">
        <f t="shared" si="40"/>
        <v>255</v>
      </c>
      <c r="K102" s="15"/>
      <c r="L102" s="1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2"/>
      <c r="AY102" s="2"/>
      <c r="AZ102" s="2"/>
      <c r="BA102" s="2"/>
      <c r="BB102" s="2"/>
      <c r="BC102" s="2"/>
      <c r="BD102" s="2"/>
      <c r="BE102" s="2"/>
      <c r="BF102" s="2"/>
    </row>
    <row r="103" spans="1:58" ht="12.75" customHeight="1">
      <c r="A103" s="16"/>
      <c r="B103" s="41"/>
      <c r="C103" s="21"/>
      <c r="D103" s="88"/>
      <c r="E103" s="15"/>
      <c r="F103" s="7"/>
      <c r="G103" s="15"/>
      <c r="H103" s="15"/>
      <c r="I103" s="15"/>
      <c r="J103" s="15"/>
      <c r="K103" s="15"/>
      <c r="L103" s="1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2"/>
      <c r="AY103" s="2"/>
      <c r="AZ103" s="2"/>
      <c r="BA103" s="2"/>
      <c r="BB103" s="2"/>
      <c r="BC103" s="2"/>
      <c r="BD103" s="2"/>
      <c r="BE103" s="2"/>
      <c r="BF103" s="2"/>
    </row>
    <row r="104" spans="1:58" ht="12.75" customHeight="1">
      <c r="A104" s="16"/>
      <c r="B104" s="41"/>
      <c r="C104" s="21"/>
      <c r="D104" s="88"/>
      <c r="E104" s="15"/>
      <c r="F104" s="7"/>
      <c r="G104" s="15"/>
      <c r="H104" s="15"/>
      <c r="I104" s="15"/>
      <c r="J104" s="15"/>
      <c r="K104" s="15"/>
      <c r="L104" s="1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2"/>
      <c r="AY104" s="2"/>
      <c r="AZ104" s="2"/>
      <c r="BA104" s="2"/>
      <c r="BB104" s="2"/>
      <c r="BC104" s="2"/>
      <c r="BD104" s="2"/>
      <c r="BE104" s="2"/>
      <c r="BF104" s="2"/>
    </row>
    <row r="105" spans="1:58" ht="12.75" customHeight="1">
      <c r="A105" s="16"/>
      <c r="B105" s="41"/>
      <c r="C105" s="21"/>
      <c r="D105" s="88"/>
      <c r="E105" s="15"/>
      <c r="F105" s="7"/>
      <c r="G105" s="15"/>
      <c r="H105" s="15"/>
      <c r="I105" s="15"/>
      <c r="J105" s="15"/>
      <c r="K105" s="15"/>
      <c r="L105" s="1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2"/>
      <c r="AY105" s="2"/>
      <c r="AZ105" s="2"/>
      <c r="BA105" s="2"/>
      <c r="BB105" s="2"/>
      <c r="BC105" s="2"/>
      <c r="BD105" s="2"/>
      <c r="BE105" s="2"/>
      <c r="BF105" s="2"/>
    </row>
    <row r="106" spans="1:58" ht="12.75" customHeight="1">
      <c r="A106" s="16"/>
      <c r="B106" s="41"/>
      <c r="C106" s="21"/>
      <c r="D106" s="88"/>
      <c r="E106" s="15"/>
      <c r="F106" s="7"/>
      <c r="G106" s="15"/>
      <c r="H106" s="15"/>
      <c r="I106" s="15"/>
      <c r="J106" s="15"/>
      <c r="K106" s="15"/>
      <c r="L106" s="1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2"/>
      <c r="AY106" s="2"/>
      <c r="AZ106" s="2"/>
      <c r="BA106" s="2"/>
      <c r="BB106" s="2"/>
      <c r="BC106" s="2"/>
      <c r="BD106" s="2"/>
      <c r="BE106" s="2"/>
      <c r="BF106" s="2"/>
    </row>
    <row r="107" spans="1:58" ht="12.75" customHeight="1">
      <c r="A107" s="16"/>
      <c r="B107" s="41"/>
      <c r="C107" s="21"/>
      <c r="D107" s="88"/>
      <c r="E107" s="15"/>
      <c r="F107" s="7"/>
      <c r="G107" s="15"/>
      <c r="H107" s="15"/>
      <c r="I107" s="15">
        <f t="shared" ref="I107:I110" si="41">AM23*AN23</f>
        <v>8</v>
      </c>
      <c r="J107" s="15">
        <f t="shared" ref="J107:J110" si="42">I107*AO23</f>
        <v>640</v>
      </c>
      <c r="K107" s="15"/>
      <c r="L107" s="15"/>
      <c r="M107" s="1"/>
      <c r="N107" s="1"/>
      <c r="O107" s="1"/>
      <c r="P107" s="1"/>
      <c r="Q107" s="1"/>
      <c r="R107" s="1">
        <f>I107</f>
        <v>8</v>
      </c>
      <c r="S107" s="1">
        <f>I108</f>
        <v>3</v>
      </c>
      <c r="T107" s="1">
        <f>I109</f>
        <v>3</v>
      </c>
      <c r="U107" s="1">
        <f>I110</f>
        <v>3</v>
      </c>
      <c r="V107" s="1">
        <v>0</v>
      </c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2"/>
      <c r="AY107" s="2"/>
      <c r="AZ107" s="2"/>
      <c r="BA107" s="2"/>
      <c r="BB107" s="2"/>
      <c r="BC107" s="2"/>
      <c r="BD107" s="2"/>
      <c r="BE107" s="2"/>
      <c r="BF107" s="2"/>
    </row>
    <row r="108" spans="1:58" ht="12.75" customHeight="1">
      <c r="A108" s="16"/>
      <c r="B108" s="41"/>
      <c r="C108" s="21"/>
      <c r="D108" s="88"/>
      <c r="E108" s="15"/>
      <c r="F108" s="7"/>
      <c r="G108" s="15"/>
      <c r="H108" s="15"/>
      <c r="I108" s="15">
        <f t="shared" si="41"/>
        <v>3</v>
      </c>
      <c r="J108" s="15">
        <f t="shared" si="42"/>
        <v>150</v>
      </c>
      <c r="K108" s="15"/>
      <c r="L108" s="1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6"/>
      <c r="AD108" s="41"/>
      <c r="AE108" s="21"/>
      <c r="AF108" s="88"/>
      <c r="AG108" s="15"/>
      <c r="AH108" s="7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2"/>
      <c r="AY108" s="2"/>
      <c r="AZ108" s="2"/>
      <c r="BA108" s="2"/>
      <c r="BB108" s="2"/>
      <c r="BC108" s="2"/>
      <c r="BD108" s="2"/>
      <c r="BE108" s="2"/>
      <c r="BF108" s="2"/>
    </row>
    <row r="109" spans="1:58" ht="12.75" customHeight="1">
      <c r="A109" s="16"/>
      <c r="B109" s="41"/>
      <c r="C109" s="21"/>
      <c r="D109" s="88"/>
      <c r="E109" s="15"/>
      <c r="F109" s="7"/>
      <c r="G109" s="15"/>
      <c r="H109" s="15"/>
      <c r="I109" s="15">
        <f t="shared" si="41"/>
        <v>3</v>
      </c>
      <c r="J109" s="15">
        <f t="shared" si="42"/>
        <v>180</v>
      </c>
      <c r="K109" s="15"/>
      <c r="L109" s="1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6"/>
      <c r="AD109" s="41"/>
      <c r="AE109" s="21"/>
      <c r="AF109" s="88"/>
      <c r="AG109" s="15"/>
      <c r="AH109" s="7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2"/>
      <c r="AY109" s="2"/>
      <c r="AZ109" s="2"/>
      <c r="BA109" s="2"/>
      <c r="BB109" s="2"/>
      <c r="BC109" s="2"/>
      <c r="BD109" s="2"/>
      <c r="BE109" s="2"/>
      <c r="BF109" s="2"/>
    </row>
    <row r="110" spans="1:58" ht="12.75" customHeight="1">
      <c r="A110" s="16"/>
      <c r="B110" s="41"/>
      <c r="C110" s="21"/>
      <c r="D110" s="88"/>
      <c r="E110" s="15"/>
      <c r="F110" s="7"/>
      <c r="G110" s="15"/>
      <c r="H110" s="15"/>
      <c r="I110" s="15">
        <f t="shared" si="41"/>
        <v>3</v>
      </c>
      <c r="J110" s="15">
        <f t="shared" si="42"/>
        <v>210</v>
      </c>
      <c r="K110" s="15"/>
      <c r="L110" s="1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6"/>
      <c r="AD110" s="41"/>
      <c r="AE110" s="21"/>
      <c r="AF110" s="88"/>
      <c r="AG110" s="15"/>
      <c r="AH110" s="7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2"/>
      <c r="AY110" s="2"/>
      <c r="AZ110" s="2"/>
      <c r="BA110" s="2"/>
      <c r="BB110" s="2"/>
      <c r="BC110" s="2"/>
      <c r="BD110" s="2"/>
      <c r="BE110" s="2"/>
      <c r="BF110" s="2"/>
    </row>
    <row r="111" spans="1:58" ht="12.75" customHeight="1">
      <c r="A111" s="16"/>
      <c r="B111" s="41"/>
      <c r="C111" s="21"/>
      <c r="D111" s="88"/>
      <c r="E111" s="15"/>
      <c r="F111" s="7"/>
      <c r="G111" s="15"/>
      <c r="H111" s="15"/>
      <c r="I111" s="15"/>
      <c r="J111" s="15"/>
      <c r="K111" s="15">
        <f t="shared" ref="K111:K114" si="43">AM27*AN27</f>
        <v>10</v>
      </c>
      <c r="L111" s="15">
        <f t="shared" ref="L111:L114" si="44">K111*AO27</f>
        <v>750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>
        <f>K111</f>
        <v>10</v>
      </c>
      <c r="X111" s="1">
        <f>K112</f>
        <v>18</v>
      </c>
      <c r="Y111" s="1">
        <f>K113+K114</f>
        <v>18</v>
      </c>
      <c r="Z111" s="1">
        <v>0</v>
      </c>
      <c r="AA111" s="1">
        <v>0</v>
      </c>
      <c r="AB111" s="1"/>
      <c r="AC111" s="16"/>
      <c r="AD111" s="41"/>
      <c r="AE111" s="21"/>
      <c r="AF111" s="88"/>
      <c r="AG111" s="15"/>
      <c r="AH111" s="7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2"/>
      <c r="AY111" s="2"/>
      <c r="AZ111" s="2"/>
      <c r="BA111" s="2"/>
      <c r="BB111" s="2"/>
      <c r="BC111" s="2"/>
      <c r="BD111" s="2"/>
      <c r="BE111" s="2"/>
      <c r="BF111" s="2"/>
    </row>
    <row r="112" spans="1:58" ht="12.75" customHeight="1">
      <c r="A112" s="16"/>
      <c r="B112" s="41"/>
      <c r="C112" s="21"/>
      <c r="D112" s="88"/>
      <c r="E112" s="15"/>
      <c r="F112" s="7"/>
      <c r="G112" s="15"/>
      <c r="H112" s="15"/>
      <c r="I112" s="15"/>
      <c r="J112" s="15"/>
      <c r="K112" s="15">
        <f t="shared" si="43"/>
        <v>18</v>
      </c>
      <c r="L112" s="15">
        <f t="shared" si="44"/>
        <v>0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2"/>
      <c r="AY112" s="2"/>
      <c r="AZ112" s="2"/>
      <c r="BA112" s="2"/>
      <c r="BB112" s="2"/>
      <c r="BC112" s="2"/>
      <c r="BD112" s="2"/>
      <c r="BE112" s="2"/>
      <c r="BF112" s="2"/>
    </row>
    <row r="113" spans="1:58" ht="12.75" customHeight="1">
      <c r="A113" s="16"/>
      <c r="B113" s="41"/>
      <c r="C113" s="21"/>
      <c r="D113" s="88"/>
      <c r="E113" s="15"/>
      <c r="F113" s="7"/>
      <c r="G113" s="15"/>
      <c r="H113" s="15"/>
      <c r="I113" s="15"/>
      <c r="J113" s="15"/>
      <c r="K113" s="15">
        <f t="shared" si="43"/>
        <v>18</v>
      </c>
      <c r="L113" s="15">
        <f t="shared" si="44"/>
        <v>0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2"/>
      <c r="AY113" s="2"/>
      <c r="AZ113" s="2"/>
      <c r="BA113" s="2"/>
      <c r="BB113" s="2"/>
      <c r="BC113" s="2"/>
      <c r="BD113" s="2"/>
      <c r="BE113" s="2"/>
      <c r="BF113" s="2"/>
    </row>
    <row r="114" spans="1:58" ht="12.75" customHeight="1">
      <c r="A114" s="16"/>
      <c r="B114" s="41"/>
      <c r="C114" s="21"/>
      <c r="D114" s="88"/>
      <c r="E114" s="15"/>
      <c r="F114" s="7"/>
      <c r="G114" s="15"/>
      <c r="H114" s="15"/>
      <c r="I114" s="15"/>
      <c r="J114" s="15"/>
      <c r="K114" s="15">
        <f t="shared" si="43"/>
        <v>0</v>
      </c>
      <c r="L114" s="15">
        <f t="shared" si="44"/>
        <v>0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2"/>
      <c r="AY114" s="2"/>
      <c r="AZ114" s="2"/>
      <c r="BA114" s="2"/>
      <c r="BB114" s="2"/>
      <c r="BC114" s="2"/>
      <c r="BD114" s="2"/>
      <c r="BE114" s="2"/>
      <c r="BF114" s="2"/>
    </row>
    <row r="115" spans="1:58" ht="12.75" customHeight="1">
      <c r="A115" s="16"/>
      <c r="B115" s="41"/>
      <c r="C115" s="21"/>
      <c r="D115" s="88"/>
      <c r="E115" s="15"/>
      <c r="F115" s="7"/>
      <c r="G115" s="15"/>
      <c r="H115" s="15"/>
      <c r="I115" s="15"/>
      <c r="J115" s="15"/>
      <c r="K115" s="15"/>
      <c r="L115" s="1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2"/>
      <c r="AY115" s="2"/>
      <c r="AZ115" s="2"/>
      <c r="BA115" s="2"/>
      <c r="BB115" s="2"/>
      <c r="BC115" s="2"/>
      <c r="BD115" s="2"/>
      <c r="BE115" s="2"/>
      <c r="BF115" s="2"/>
    </row>
    <row r="116" spans="1:58" ht="12.75" customHeight="1">
      <c r="A116" s="16"/>
      <c r="B116" s="41"/>
      <c r="C116" s="21"/>
      <c r="D116" s="88"/>
      <c r="E116" s="15"/>
      <c r="F116" s="7"/>
      <c r="G116" s="15"/>
      <c r="H116" s="15"/>
      <c r="I116" s="15"/>
      <c r="J116" s="15"/>
      <c r="K116" s="15"/>
      <c r="L116" s="1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2"/>
      <c r="AY116" s="2"/>
      <c r="AZ116" s="2"/>
      <c r="BA116" s="2"/>
      <c r="BB116" s="2"/>
      <c r="BC116" s="2"/>
      <c r="BD116" s="2"/>
      <c r="BE116" s="2"/>
      <c r="BF116" s="2"/>
    </row>
    <row r="117" spans="1:58" ht="12.75" customHeight="1">
      <c r="A117" s="16"/>
      <c r="B117" s="41"/>
      <c r="C117" s="21"/>
      <c r="D117" s="88"/>
      <c r="E117" s="15"/>
      <c r="F117" s="7"/>
      <c r="G117" s="15"/>
      <c r="H117" s="15"/>
      <c r="I117" s="15"/>
      <c r="J117" s="15"/>
      <c r="K117" s="15"/>
      <c r="L117" s="1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2"/>
      <c r="AY117" s="2"/>
      <c r="AZ117" s="2"/>
      <c r="BA117" s="2"/>
      <c r="BB117" s="2"/>
      <c r="BC117" s="2"/>
      <c r="BD117" s="2"/>
      <c r="BE117" s="2"/>
      <c r="BF117" s="2"/>
    </row>
    <row r="118" spans="1:58" ht="12.75" customHeight="1">
      <c r="A118" s="16"/>
      <c r="B118" s="41"/>
      <c r="C118" s="21"/>
      <c r="D118" s="88"/>
      <c r="E118" s="15"/>
      <c r="F118" s="7"/>
      <c r="G118" s="15">
        <f t="shared" ref="G118:G121" si="45">AM40*AN40</f>
        <v>24</v>
      </c>
      <c r="H118" s="15">
        <f t="shared" ref="H118:H121" si="46">G118*AO40</f>
        <v>0</v>
      </c>
      <c r="I118" s="15"/>
      <c r="J118" s="15"/>
      <c r="K118" s="15"/>
      <c r="L118" s="15"/>
      <c r="M118" s="1">
        <f>G118</f>
        <v>24</v>
      </c>
      <c r="N118" s="1">
        <f>G119</f>
        <v>0</v>
      </c>
      <c r="O118" s="1">
        <f>G120+G121</f>
        <v>0</v>
      </c>
      <c r="P118" s="1">
        <v>0</v>
      </c>
      <c r="Q118" s="1">
        <v>0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2"/>
      <c r="AY118" s="2"/>
      <c r="AZ118" s="2"/>
      <c r="BA118" s="2"/>
      <c r="BB118" s="2"/>
      <c r="BC118" s="2"/>
      <c r="BD118" s="2"/>
      <c r="BE118" s="2"/>
      <c r="BF118" s="2"/>
    </row>
    <row r="119" spans="1:58" ht="12.75" customHeight="1">
      <c r="A119" s="16"/>
      <c r="B119" s="41"/>
      <c r="C119" s="21"/>
      <c r="D119" s="88"/>
      <c r="E119" s="15"/>
      <c r="F119" s="7"/>
      <c r="G119" s="15">
        <f t="shared" si="45"/>
        <v>0</v>
      </c>
      <c r="H119" s="15">
        <f t="shared" si="46"/>
        <v>0</v>
      </c>
      <c r="I119" s="15"/>
      <c r="J119" s="15"/>
      <c r="K119" s="15"/>
      <c r="L119" s="1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2"/>
      <c r="AY119" s="2"/>
      <c r="AZ119" s="2"/>
      <c r="BA119" s="2"/>
      <c r="BB119" s="2"/>
      <c r="BC119" s="2"/>
      <c r="BD119" s="2"/>
      <c r="BE119" s="2"/>
      <c r="BF119" s="2"/>
    </row>
    <row r="120" spans="1:58" ht="12.75" customHeight="1">
      <c r="A120" s="16"/>
      <c r="B120" s="41"/>
      <c r="C120" s="21"/>
      <c r="D120" s="88"/>
      <c r="E120" s="15"/>
      <c r="F120" s="7"/>
      <c r="G120" s="15">
        <f t="shared" si="45"/>
        <v>0</v>
      </c>
      <c r="H120" s="15">
        <f t="shared" si="46"/>
        <v>0</v>
      </c>
      <c r="I120" s="15"/>
      <c r="J120" s="15"/>
      <c r="K120" s="15"/>
      <c r="L120" s="1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2"/>
      <c r="AY120" s="2"/>
      <c r="AZ120" s="2"/>
      <c r="BA120" s="2"/>
      <c r="BB120" s="2"/>
      <c r="BC120" s="2"/>
      <c r="BD120" s="2"/>
      <c r="BE120" s="2"/>
      <c r="BF120" s="2"/>
    </row>
    <row r="121" spans="1:58" ht="12.75" customHeight="1">
      <c r="A121" s="16"/>
      <c r="B121" s="41"/>
      <c r="C121" s="21"/>
      <c r="D121" s="88"/>
      <c r="E121" s="15"/>
      <c r="F121" s="7"/>
      <c r="G121" s="15">
        <f t="shared" si="45"/>
        <v>0</v>
      </c>
      <c r="H121" s="15">
        <f t="shared" si="46"/>
        <v>0</v>
      </c>
      <c r="I121" s="15"/>
      <c r="J121" s="15"/>
      <c r="K121" s="15"/>
      <c r="L121" s="1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2"/>
      <c r="AY121" s="2"/>
      <c r="AZ121" s="2"/>
      <c r="BA121" s="2"/>
      <c r="BB121" s="2"/>
      <c r="BC121" s="2"/>
      <c r="BD121" s="2"/>
      <c r="BE121" s="2"/>
      <c r="BF121" s="2"/>
    </row>
    <row r="122" spans="1:58" ht="12.75" customHeight="1">
      <c r="A122" s="16"/>
      <c r="B122" s="41"/>
      <c r="C122" s="21"/>
      <c r="D122" s="88"/>
      <c r="E122" s="15"/>
      <c r="F122" s="7"/>
      <c r="G122" s="15"/>
      <c r="H122" s="15"/>
      <c r="I122" s="15">
        <f t="shared" ref="I122:I125" si="47">AM44*AN44</f>
        <v>0</v>
      </c>
      <c r="J122" s="15">
        <f t="shared" ref="J122:J125" si="48">I122*AO44</f>
        <v>0</v>
      </c>
      <c r="K122" s="15"/>
      <c r="L122" s="15"/>
      <c r="M122" s="1"/>
      <c r="N122" s="1"/>
      <c r="O122" s="1"/>
      <c r="P122" s="1"/>
      <c r="Q122" s="1"/>
      <c r="R122" s="1">
        <f>I122</f>
        <v>0</v>
      </c>
      <c r="S122" s="1">
        <f>I123</f>
        <v>0</v>
      </c>
      <c r="T122" s="1">
        <f>I124+I125</f>
        <v>0</v>
      </c>
      <c r="U122" s="1">
        <v>0</v>
      </c>
      <c r="V122" s="1">
        <v>0</v>
      </c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2"/>
      <c r="AY122" s="2"/>
      <c r="AZ122" s="2"/>
      <c r="BA122" s="2"/>
      <c r="BB122" s="2"/>
      <c r="BC122" s="2"/>
      <c r="BD122" s="2"/>
      <c r="BE122" s="2"/>
      <c r="BF122" s="2"/>
    </row>
    <row r="123" spans="1:58" ht="12.75" customHeight="1">
      <c r="A123" s="16"/>
      <c r="B123" s="41"/>
      <c r="C123" s="21"/>
      <c r="D123" s="88"/>
      <c r="E123" s="15"/>
      <c r="F123" s="7"/>
      <c r="G123" s="15"/>
      <c r="H123" s="15"/>
      <c r="I123" s="15">
        <f t="shared" si="47"/>
        <v>0</v>
      </c>
      <c r="J123" s="15">
        <f t="shared" si="48"/>
        <v>0</v>
      </c>
      <c r="K123" s="15"/>
      <c r="L123" s="1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2"/>
      <c r="AY123" s="2"/>
      <c r="AZ123" s="2"/>
      <c r="BA123" s="2"/>
      <c r="BB123" s="2"/>
      <c r="BC123" s="2"/>
      <c r="BD123" s="2"/>
      <c r="BE123" s="2"/>
      <c r="BF123" s="2"/>
    </row>
    <row r="124" spans="1:58" ht="12.75" customHeight="1">
      <c r="A124" s="16"/>
      <c r="B124" s="41"/>
      <c r="C124" s="21"/>
      <c r="D124" s="88"/>
      <c r="E124" s="15"/>
      <c r="F124" s="7"/>
      <c r="G124" s="15"/>
      <c r="H124" s="15"/>
      <c r="I124" s="15">
        <f t="shared" si="47"/>
        <v>0</v>
      </c>
      <c r="J124" s="15">
        <f t="shared" si="48"/>
        <v>0</v>
      </c>
      <c r="K124" s="15"/>
      <c r="L124" s="1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2"/>
      <c r="AY124" s="2"/>
      <c r="AZ124" s="2"/>
      <c r="BA124" s="2"/>
      <c r="BB124" s="2"/>
      <c r="BC124" s="2"/>
      <c r="BD124" s="2"/>
      <c r="BE124" s="2"/>
      <c r="BF124" s="2"/>
    </row>
    <row r="125" spans="1:58" ht="12.75" customHeight="1">
      <c r="A125" s="16"/>
      <c r="B125" s="41"/>
      <c r="C125" s="21"/>
      <c r="D125" s="88"/>
      <c r="E125" s="15"/>
      <c r="F125" s="7"/>
      <c r="G125" s="15"/>
      <c r="H125" s="15"/>
      <c r="I125" s="15">
        <f t="shared" si="47"/>
        <v>0</v>
      </c>
      <c r="J125" s="15">
        <f t="shared" si="48"/>
        <v>0</v>
      </c>
      <c r="K125" s="15"/>
      <c r="L125" s="1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2"/>
      <c r="AY125" s="2"/>
      <c r="AZ125" s="2"/>
      <c r="BA125" s="2"/>
      <c r="BB125" s="2"/>
      <c r="BC125" s="2"/>
      <c r="BD125" s="2"/>
      <c r="BE125" s="2"/>
      <c r="BF125" s="2"/>
    </row>
    <row r="126" spans="1:58" ht="12.75" customHeight="1">
      <c r="A126" s="16"/>
      <c r="B126" s="41"/>
      <c r="C126" s="21"/>
      <c r="D126" s="88"/>
      <c r="E126" s="15"/>
      <c r="F126" s="7"/>
      <c r="G126" s="15"/>
      <c r="H126" s="15"/>
      <c r="I126" s="15"/>
      <c r="J126" s="15"/>
      <c r="K126" s="15"/>
      <c r="L126" s="1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2"/>
      <c r="AY126" s="2"/>
      <c r="AZ126" s="2"/>
      <c r="BA126" s="2"/>
      <c r="BB126" s="2"/>
      <c r="BC126" s="2"/>
      <c r="BD126" s="2"/>
      <c r="BE126" s="2"/>
      <c r="BF126" s="2"/>
    </row>
    <row r="127" spans="1:58" ht="12.75" customHeight="1">
      <c r="A127" s="16"/>
      <c r="B127" s="41"/>
      <c r="C127" s="21"/>
      <c r="D127" s="88"/>
      <c r="E127" s="15"/>
      <c r="F127" s="7"/>
      <c r="G127" s="13">
        <f t="shared" ref="G127:Q127" si="49">SUM(G94:G126)</f>
        <v>41</v>
      </c>
      <c r="H127" s="13">
        <f t="shared" si="49"/>
        <v>1180</v>
      </c>
      <c r="I127" s="13">
        <f t="shared" si="49"/>
        <v>31</v>
      </c>
      <c r="J127" s="13">
        <f t="shared" si="49"/>
        <v>2135</v>
      </c>
      <c r="K127" s="13">
        <f t="shared" si="49"/>
        <v>46</v>
      </c>
      <c r="L127" s="13">
        <f t="shared" si="49"/>
        <v>750</v>
      </c>
      <c r="M127" s="13">
        <f t="shared" si="49"/>
        <v>27</v>
      </c>
      <c r="N127" s="13">
        <f t="shared" si="49"/>
        <v>3</v>
      </c>
      <c r="O127" s="13">
        <f t="shared" si="49"/>
        <v>3</v>
      </c>
      <c r="P127" s="13">
        <f t="shared" si="49"/>
        <v>8</v>
      </c>
      <c r="Q127" s="13">
        <f t="shared" si="49"/>
        <v>0</v>
      </c>
      <c r="R127" s="13">
        <f t="shared" ref="R127:V127" si="50">SUM(R98:R126)</f>
        <v>11</v>
      </c>
      <c r="S127" s="13">
        <f t="shared" si="50"/>
        <v>6</v>
      </c>
      <c r="T127" s="1">
        <f t="shared" si="50"/>
        <v>6</v>
      </c>
      <c r="U127" s="1">
        <f t="shared" si="50"/>
        <v>8</v>
      </c>
      <c r="V127" s="13">
        <f t="shared" si="50"/>
        <v>0</v>
      </c>
      <c r="W127" s="13">
        <f t="shared" ref="W127:AA127" si="51">SUM(W111:W126)</f>
        <v>10</v>
      </c>
      <c r="X127" s="13">
        <f t="shared" si="51"/>
        <v>18</v>
      </c>
      <c r="Y127" s="1">
        <f t="shared" si="51"/>
        <v>18</v>
      </c>
      <c r="Z127" s="1">
        <f t="shared" si="51"/>
        <v>0</v>
      </c>
      <c r="AA127" s="13">
        <f t="shared" si="51"/>
        <v>0</v>
      </c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2"/>
      <c r="AY127" s="2"/>
      <c r="AZ127" s="2"/>
      <c r="BA127" s="2"/>
      <c r="BB127" s="2"/>
      <c r="BC127" s="2"/>
      <c r="BD127" s="2"/>
      <c r="BE127" s="2"/>
      <c r="BF127" s="2"/>
    </row>
    <row r="128" spans="1:58" ht="12.75" customHeight="1">
      <c r="A128" s="16"/>
      <c r="B128" s="41"/>
      <c r="C128" s="21"/>
      <c r="D128" s="88"/>
      <c r="E128" s="15"/>
      <c r="F128" s="7"/>
      <c r="G128" s="15"/>
      <c r="H128" s="15"/>
      <c r="I128" s="15"/>
      <c r="J128" s="15"/>
      <c r="K128" s="15"/>
      <c r="L128" s="1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2"/>
      <c r="AY128" s="2"/>
      <c r="AZ128" s="2"/>
      <c r="BA128" s="2"/>
      <c r="BB128" s="2"/>
      <c r="BC128" s="2"/>
      <c r="BD128" s="2"/>
      <c r="BE128" s="2"/>
      <c r="BF128" s="2"/>
    </row>
    <row r="129" spans="1:58" ht="12.75" customHeight="1">
      <c r="A129" s="16"/>
      <c r="B129" s="41"/>
      <c r="C129" s="21"/>
      <c r="D129" s="88"/>
      <c r="E129" s="15"/>
      <c r="F129" s="7"/>
      <c r="G129" s="15"/>
      <c r="H129" s="15"/>
      <c r="I129" s="15"/>
      <c r="J129" s="15"/>
      <c r="K129" s="15"/>
      <c r="L129" s="1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2"/>
      <c r="AY129" s="2"/>
      <c r="AZ129" s="2"/>
      <c r="BA129" s="2"/>
      <c r="BB129" s="2"/>
      <c r="BC129" s="2"/>
      <c r="BD129" s="2"/>
      <c r="BE129" s="2"/>
      <c r="BF129" s="2"/>
    </row>
    <row r="130" spans="1:58" ht="12.75" customHeight="1">
      <c r="A130" s="16"/>
      <c r="B130" s="41"/>
      <c r="C130" s="21"/>
      <c r="D130" s="88"/>
      <c r="E130" s="15"/>
      <c r="F130" s="7"/>
      <c r="G130" s="15"/>
      <c r="H130" s="15"/>
      <c r="I130" s="15">
        <f t="shared" ref="I130:I133" si="52">AT7*AU7</f>
        <v>3</v>
      </c>
      <c r="J130" s="15">
        <f t="shared" ref="J130:J133" si="53">I130*AV7</f>
        <v>150</v>
      </c>
      <c r="K130" s="15"/>
      <c r="L130" s="15"/>
      <c r="M130" s="1"/>
      <c r="N130" s="1"/>
      <c r="O130" s="1"/>
      <c r="P130" s="1"/>
      <c r="Q130" s="1"/>
      <c r="R130" s="1">
        <f>I130</f>
        <v>3</v>
      </c>
      <c r="S130" s="1">
        <f>I131</f>
        <v>3</v>
      </c>
      <c r="T130" s="1">
        <f>I132+I133</f>
        <v>5</v>
      </c>
      <c r="U130" s="1">
        <v>0</v>
      </c>
      <c r="V130" s="1">
        <v>0</v>
      </c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2"/>
      <c r="AY130" s="2"/>
      <c r="AZ130" s="2"/>
      <c r="BA130" s="2"/>
      <c r="BB130" s="2"/>
      <c r="BC130" s="2"/>
      <c r="BD130" s="2"/>
      <c r="BE130" s="2"/>
      <c r="BF130" s="2"/>
    </row>
    <row r="131" spans="1:58" ht="12.75" customHeight="1">
      <c r="A131" s="16"/>
      <c r="B131" s="41"/>
      <c r="C131" s="21"/>
      <c r="D131" s="88"/>
      <c r="E131" s="15"/>
      <c r="F131" s="7"/>
      <c r="G131" s="15"/>
      <c r="H131" s="15"/>
      <c r="I131" s="15">
        <f t="shared" si="52"/>
        <v>3</v>
      </c>
      <c r="J131" s="15">
        <f t="shared" si="53"/>
        <v>180</v>
      </c>
      <c r="K131" s="15"/>
      <c r="L131" s="1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2"/>
      <c r="AY131" s="2"/>
      <c r="AZ131" s="2"/>
      <c r="BA131" s="2"/>
      <c r="BB131" s="2"/>
      <c r="BC131" s="2"/>
      <c r="BD131" s="2"/>
      <c r="BE131" s="2"/>
      <c r="BF131" s="2"/>
    </row>
    <row r="132" spans="1:58" ht="12.75" customHeight="1">
      <c r="A132" s="16"/>
      <c r="B132" s="41"/>
      <c r="C132" s="21"/>
      <c r="D132" s="88"/>
      <c r="E132" s="15"/>
      <c r="F132" s="7"/>
      <c r="G132" s="15"/>
      <c r="H132" s="15"/>
      <c r="I132" s="15">
        <f t="shared" si="52"/>
        <v>2</v>
      </c>
      <c r="J132" s="15">
        <f t="shared" si="53"/>
        <v>140</v>
      </c>
      <c r="K132" s="15"/>
      <c r="L132" s="1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2"/>
      <c r="AY132" s="2"/>
      <c r="AZ132" s="2"/>
      <c r="BA132" s="2"/>
      <c r="BB132" s="2"/>
      <c r="BC132" s="2"/>
      <c r="BD132" s="2"/>
      <c r="BE132" s="2"/>
      <c r="BF132" s="2"/>
    </row>
    <row r="133" spans="1:58" ht="12.75" customHeight="1">
      <c r="A133" s="16"/>
      <c r="B133" s="41"/>
      <c r="C133" s="21"/>
      <c r="D133" s="88"/>
      <c r="E133" s="15"/>
      <c r="F133" s="7"/>
      <c r="G133" s="15"/>
      <c r="H133" s="15"/>
      <c r="I133" s="15">
        <f t="shared" si="52"/>
        <v>3</v>
      </c>
      <c r="J133" s="15">
        <f t="shared" si="53"/>
        <v>225</v>
      </c>
      <c r="K133" s="15"/>
      <c r="L133" s="1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2"/>
      <c r="AY133" s="2"/>
      <c r="AZ133" s="2"/>
      <c r="BA133" s="2"/>
      <c r="BB133" s="2"/>
      <c r="BC133" s="2"/>
      <c r="BD133" s="2"/>
      <c r="BE133" s="2"/>
      <c r="BF133" s="2"/>
    </row>
    <row r="134" spans="1:58" ht="12.75" customHeight="1">
      <c r="A134" s="16"/>
      <c r="B134" s="41"/>
      <c r="C134" s="21"/>
      <c r="D134" s="88"/>
      <c r="E134" s="15"/>
      <c r="F134" s="7"/>
      <c r="G134" s="15"/>
      <c r="H134" s="15"/>
      <c r="I134" s="15"/>
      <c r="J134" s="15"/>
      <c r="K134" s="15">
        <f t="shared" ref="K134:K136" si="54">AT11*AU11</f>
        <v>3</v>
      </c>
      <c r="L134" s="15">
        <f t="shared" ref="L134:L136" si="55">K134*AV11</f>
        <v>150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>
        <f>K134</f>
        <v>3</v>
      </c>
      <c r="X134" s="1">
        <f>K135</f>
        <v>3</v>
      </c>
      <c r="Y134" s="1">
        <f>K136</f>
        <v>6</v>
      </c>
      <c r="Z134" s="1">
        <v>0</v>
      </c>
      <c r="AA134" s="1">
        <v>0</v>
      </c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2"/>
      <c r="AY134" s="2"/>
      <c r="AZ134" s="2"/>
      <c r="BA134" s="2"/>
      <c r="BB134" s="2"/>
      <c r="BC134" s="2"/>
      <c r="BD134" s="2"/>
      <c r="BE134" s="2"/>
      <c r="BF134" s="2"/>
    </row>
    <row r="135" spans="1:58" ht="12.75" customHeight="1">
      <c r="A135" s="16"/>
      <c r="B135" s="41"/>
      <c r="C135" s="21"/>
      <c r="D135" s="88"/>
      <c r="E135" s="15"/>
      <c r="F135" s="7"/>
      <c r="G135" s="15"/>
      <c r="H135" s="15"/>
      <c r="I135" s="15"/>
      <c r="J135" s="15"/>
      <c r="K135" s="15">
        <f t="shared" si="54"/>
        <v>3</v>
      </c>
      <c r="L135" s="15">
        <f t="shared" si="55"/>
        <v>180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2"/>
      <c r="AY135" s="2"/>
      <c r="AZ135" s="2"/>
      <c r="BA135" s="2"/>
      <c r="BB135" s="2"/>
      <c r="BC135" s="2"/>
      <c r="BD135" s="2"/>
      <c r="BE135" s="2"/>
      <c r="BF135" s="2"/>
    </row>
    <row r="136" spans="1:58" ht="12.75" customHeight="1">
      <c r="A136" s="16"/>
      <c r="B136" s="41"/>
      <c r="C136" s="21"/>
      <c r="D136" s="88"/>
      <c r="E136" s="15"/>
      <c r="F136" s="7"/>
      <c r="G136" s="15"/>
      <c r="H136" s="15"/>
      <c r="I136" s="15"/>
      <c r="J136" s="15"/>
      <c r="K136" s="15">
        <f t="shared" si="54"/>
        <v>6</v>
      </c>
      <c r="L136" s="15">
        <f t="shared" si="55"/>
        <v>420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2"/>
      <c r="AY136" s="2"/>
      <c r="AZ136" s="2"/>
      <c r="BA136" s="2"/>
      <c r="BB136" s="2"/>
      <c r="BC136" s="2"/>
      <c r="BD136" s="2"/>
      <c r="BE136" s="2"/>
      <c r="BF136" s="2"/>
    </row>
    <row r="137" spans="1:58" ht="12.75" customHeight="1">
      <c r="A137" s="16"/>
      <c r="B137" s="41"/>
      <c r="C137" s="21"/>
      <c r="D137" s="88"/>
      <c r="E137" s="15"/>
      <c r="F137" s="7"/>
      <c r="G137" s="15"/>
      <c r="H137" s="15"/>
      <c r="I137" s="15"/>
      <c r="J137" s="15"/>
      <c r="K137" s="15"/>
      <c r="L137" s="1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2"/>
      <c r="AY137" s="2"/>
      <c r="AZ137" s="2"/>
      <c r="BA137" s="2"/>
      <c r="BB137" s="2"/>
      <c r="BC137" s="2"/>
      <c r="BD137" s="2"/>
      <c r="BE137" s="2"/>
      <c r="BF137" s="2"/>
    </row>
    <row r="138" spans="1:58" ht="12.75" customHeight="1">
      <c r="A138" s="16"/>
      <c r="B138" s="41"/>
      <c r="C138" s="21"/>
      <c r="D138" s="88"/>
      <c r="E138" s="15"/>
      <c r="F138" s="7"/>
      <c r="G138" s="15"/>
      <c r="H138" s="15"/>
      <c r="I138" s="15"/>
      <c r="J138" s="15"/>
      <c r="K138" s="15"/>
      <c r="L138" s="1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2"/>
      <c r="AY138" s="2"/>
      <c r="AZ138" s="2"/>
      <c r="BA138" s="2"/>
      <c r="BB138" s="2"/>
      <c r="BC138" s="2"/>
      <c r="BD138" s="2"/>
      <c r="BE138" s="2"/>
      <c r="BF138" s="2"/>
    </row>
    <row r="139" spans="1:58" ht="12.75" customHeight="1">
      <c r="A139" s="16"/>
      <c r="B139" s="41"/>
      <c r="C139" s="21"/>
      <c r="D139" s="88"/>
      <c r="E139" s="15"/>
      <c r="F139" s="7"/>
      <c r="G139" s="15"/>
      <c r="H139" s="15"/>
      <c r="I139" s="15"/>
      <c r="J139" s="15"/>
      <c r="K139" s="15"/>
      <c r="L139" s="1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2"/>
      <c r="AY139" s="2"/>
      <c r="AZ139" s="2"/>
      <c r="BA139" s="2"/>
      <c r="BB139" s="2"/>
      <c r="BC139" s="2"/>
      <c r="BD139" s="2"/>
      <c r="BE139" s="2"/>
      <c r="BF139" s="2"/>
    </row>
    <row r="140" spans="1:58" ht="12.75" customHeight="1">
      <c r="A140" s="16"/>
      <c r="B140" s="41"/>
      <c r="C140" s="21"/>
      <c r="D140" s="88"/>
      <c r="E140" s="15"/>
      <c r="F140" s="7"/>
      <c r="G140" s="15">
        <f t="shared" ref="G140:G142" si="56">AT19*AU19</f>
        <v>6</v>
      </c>
      <c r="H140" s="15">
        <f t="shared" ref="H140:H142" si="57">G140*AV19</f>
        <v>390</v>
      </c>
      <c r="I140" s="15"/>
      <c r="J140" s="15"/>
      <c r="K140" s="15"/>
      <c r="L140" s="15"/>
      <c r="M140" s="1">
        <f>G140</f>
        <v>6</v>
      </c>
      <c r="N140" s="1">
        <f>G141</f>
        <v>3</v>
      </c>
      <c r="O140" s="1">
        <f>G142</f>
        <v>3</v>
      </c>
      <c r="P140" s="1">
        <v>0</v>
      </c>
      <c r="Q140" s="1">
        <v>0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2"/>
      <c r="AY140" s="2"/>
      <c r="AZ140" s="2"/>
      <c r="BA140" s="2"/>
      <c r="BB140" s="2"/>
      <c r="BC140" s="2"/>
      <c r="BD140" s="2"/>
      <c r="BE140" s="2"/>
      <c r="BF140" s="2"/>
    </row>
    <row r="141" spans="1:58" ht="12.75" customHeight="1">
      <c r="A141" s="16"/>
      <c r="B141" s="41"/>
      <c r="C141" s="21"/>
      <c r="D141" s="88"/>
      <c r="E141" s="15"/>
      <c r="F141" s="7"/>
      <c r="G141" s="15">
        <f t="shared" si="56"/>
        <v>3</v>
      </c>
      <c r="H141" s="15">
        <f t="shared" si="57"/>
        <v>150</v>
      </c>
      <c r="I141" s="15"/>
      <c r="J141" s="15"/>
      <c r="K141" s="15"/>
      <c r="L141" s="1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2"/>
      <c r="AY141" s="2"/>
      <c r="AZ141" s="2"/>
      <c r="BA141" s="2"/>
      <c r="BB141" s="2"/>
      <c r="BC141" s="2"/>
      <c r="BD141" s="2"/>
      <c r="BE141" s="2"/>
      <c r="BF141" s="2"/>
    </row>
    <row r="142" spans="1:58" ht="12.75" customHeight="1">
      <c r="A142" s="16"/>
      <c r="B142" s="41"/>
      <c r="C142" s="21"/>
      <c r="D142" s="88"/>
      <c r="E142" s="15"/>
      <c r="F142" s="7"/>
      <c r="G142" s="15">
        <f t="shared" si="56"/>
        <v>3</v>
      </c>
      <c r="H142" s="15">
        <f t="shared" si="57"/>
        <v>180</v>
      </c>
      <c r="I142" s="15"/>
      <c r="J142" s="15"/>
      <c r="K142" s="15"/>
      <c r="L142" s="1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2"/>
      <c r="AY142" s="2"/>
      <c r="AZ142" s="2"/>
      <c r="BA142" s="2"/>
      <c r="BB142" s="2"/>
      <c r="BC142" s="2"/>
      <c r="BD142" s="2"/>
      <c r="BE142" s="2"/>
      <c r="BF142" s="2"/>
    </row>
    <row r="143" spans="1:58" ht="12.75" customHeight="1">
      <c r="A143" s="16"/>
      <c r="B143" s="41"/>
      <c r="C143" s="21"/>
      <c r="D143" s="88"/>
      <c r="E143" s="15"/>
      <c r="F143" s="7"/>
      <c r="G143" s="15"/>
      <c r="H143" s="15"/>
      <c r="I143" s="15">
        <f t="shared" ref="I143:I145" si="58">AT22*AU22</f>
        <v>6</v>
      </c>
      <c r="J143" s="15">
        <f t="shared" ref="J143:J145" si="59">I143*AV22</f>
        <v>420</v>
      </c>
      <c r="K143" s="15"/>
      <c r="L143" s="15"/>
      <c r="M143" s="1"/>
      <c r="N143" s="1"/>
      <c r="O143" s="1"/>
      <c r="P143" s="1"/>
      <c r="Q143" s="1"/>
      <c r="R143" s="1">
        <f>I143</f>
        <v>6</v>
      </c>
      <c r="S143" s="1">
        <f>I144</f>
        <v>0</v>
      </c>
      <c r="T143" s="1">
        <f>I145</f>
        <v>0</v>
      </c>
      <c r="U143" s="1">
        <v>0</v>
      </c>
      <c r="V143" s="1">
        <v>0</v>
      </c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2"/>
      <c r="AY143" s="2"/>
      <c r="AZ143" s="2"/>
      <c r="BA143" s="2"/>
      <c r="BB143" s="2"/>
      <c r="BC143" s="2"/>
      <c r="BD143" s="2"/>
      <c r="BE143" s="2"/>
      <c r="BF143" s="2"/>
    </row>
    <row r="144" spans="1:58" ht="12.75" customHeight="1">
      <c r="A144" s="16"/>
      <c r="B144" s="41"/>
      <c r="C144" s="21"/>
      <c r="D144" s="88"/>
      <c r="E144" s="15"/>
      <c r="F144" s="7"/>
      <c r="G144" s="15"/>
      <c r="H144" s="15"/>
      <c r="I144" s="15">
        <f t="shared" si="58"/>
        <v>0</v>
      </c>
      <c r="J144" s="15">
        <f t="shared" si="59"/>
        <v>0</v>
      </c>
      <c r="K144" s="15"/>
      <c r="L144" s="1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2"/>
      <c r="AY144" s="2"/>
      <c r="AZ144" s="2"/>
      <c r="BA144" s="2"/>
      <c r="BB144" s="2"/>
      <c r="BC144" s="2"/>
      <c r="BD144" s="2"/>
      <c r="BE144" s="2"/>
      <c r="BF144" s="2"/>
    </row>
    <row r="145" spans="1:58" ht="12.75" customHeight="1">
      <c r="A145" s="16"/>
      <c r="B145" s="41"/>
      <c r="C145" s="21"/>
      <c r="D145" s="88"/>
      <c r="E145" s="15"/>
      <c r="F145" s="7"/>
      <c r="G145" s="15"/>
      <c r="H145" s="15"/>
      <c r="I145" s="15">
        <f t="shared" si="58"/>
        <v>0</v>
      </c>
      <c r="J145" s="15">
        <f t="shared" si="59"/>
        <v>0</v>
      </c>
      <c r="K145" s="15"/>
      <c r="L145" s="1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2"/>
      <c r="AY145" s="2"/>
      <c r="AZ145" s="2"/>
      <c r="BA145" s="2"/>
      <c r="BB145" s="2"/>
      <c r="BC145" s="2"/>
      <c r="BD145" s="2"/>
      <c r="BE145" s="2"/>
      <c r="BF145" s="2"/>
    </row>
    <row r="146" spans="1:58" ht="12.75" customHeight="1">
      <c r="A146" s="16"/>
      <c r="B146" s="41"/>
      <c r="C146" s="21"/>
      <c r="D146" s="88"/>
      <c r="E146" s="15"/>
      <c r="F146" s="7"/>
      <c r="G146" s="13">
        <f t="shared" ref="G146:L146" si="60">SUM(G130:G145)</f>
        <v>12</v>
      </c>
      <c r="H146" s="13">
        <f t="shared" si="60"/>
        <v>720</v>
      </c>
      <c r="I146" s="13">
        <f t="shared" si="60"/>
        <v>17</v>
      </c>
      <c r="J146" s="13">
        <f t="shared" si="60"/>
        <v>1115</v>
      </c>
      <c r="K146" s="13">
        <f t="shared" si="60"/>
        <v>12</v>
      </c>
      <c r="L146" s="13">
        <f t="shared" si="60"/>
        <v>750</v>
      </c>
      <c r="M146" s="13">
        <f t="shared" ref="M146:Q146" si="61">SUM(M140:M145)</f>
        <v>6</v>
      </c>
      <c r="N146" s="13">
        <f t="shared" si="61"/>
        <v>3</v>
      </c>
      <c r="O146" s="1">
        <f t="shared" si="61"/>
        <v>3</v>
      </c>
      <c r="P146" s="1">
        <f t="shared" si="61"/>
        <v>0</v>
      </c>
      <c r="Q146" s="13">
        <f t="shared" si="61"/>
        <v>0</v>
      </c>
      <c r="R146" s="13">
        <f t="shared" ref="R146:V146" si="62">SUM(R130:R145)</f>
        <v>9</v>
      </c>
      <c r="S146" s="13">
        <f t="shared" si="62"/>
        <v>3</v>
      </c>
      <c r="T146" s="1">
        <f t="shared" si="62"/>
        <v>5</v>
      </c>
      <c r="U146" s="1">
        <f t="shared" si="62"/>
        <v>0</v>
      </c>
      <c r="V146" s="13">
        <f t="shared" si="62"/>
        <v>0</v>
      </c>
      <c r="W146" s="13">
        <f t="shared" ref="W146:AA146" si="63">SUM(W134:W145)</f>
        <v>3</v>
      </c>
      <c r="X146" s="13">
        <f t="shared" si="63"/>
        <v>3</v>
      </c>
      <c r="Y146" s="1">
        <f t="shared" si="63"/>
        <v>6</v>
      </c>
      <c r="Z146" s="1">
        <f t="shared" si="63"/>
        <v>0</v>
      </c>
      <c r="AA146" s="13">
        <f t="shared" si="63"/>
        <v>0</v>
      </c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2"/>
      <c r="AY146" s="2"/>
      <c r="AZ146" s="2"/>
      <c r="BA146" s="2"/>
      <c r="BB146" s="2"/>
      <c r="BC146" s="2"/>
      <c r="BD146" s="2"/>
      <c r="BE146" s="2"/>
      <c r="BF146" s="2"/>
    </row>
    <row r="147" spans="1:58" ht="12.75" customHeight="1">
      <c r="A147" s="16"/>
      <c r="B147" s="41"/>
      <c r="C147" s="21"/>
      <c r="D147" s="88"/>
      <c r="E147" s="15"/>
      <c r="F147" s="7"/>
      <c r="G147" s="15"/>
      <c r="H147" s="15"/>
      <c r="I147" s="15"/>
      <c r="J147" s="15"/>
      <c r="K147" s="15"/>
      <c r="L147" s="1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2"/>
      <c r="AY147" s="2"/>
      <c r="AZ147" s="2"/>
      <c r="BA147" s="2"/>
      <c r="BB147" s="2"/>
      <c r="BC147" s="2"/>
      <c r="BD147" s="2"/>
      <c r="BE147" s="2"/>
      <c r="BF147" s="2"/>
    </row>
    <row r="148" spans="1:58" ht="12.75" customHeight="1">
      <c r="A148" s="16"/>
      <c r="B148" s="41"/>
      <c r="C148" s="21"/>
      <c r="D148" s="88"/>
      <c r="E148" s="15"/>
      <c r="F148" s="7"/>
      <c r="G148" s="15"/>
      <c r="H148" s="15"/>
      <c r="I148" s="15"/>
      <c r="J148" s="15"/>
      <c r="K148" s="15"/>
      <c r="L148" s="1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2"/>
      <c r="AY148" s="2"/>
      <c r="AZ148" s="2"/>
      <c r="BA148" s="2"/>
      <c r="BB148" s="2"/>
      <c r="BC148" s="2"/>
      <c r="BD148" s="2"/>
      <c r="BE148" s="2"/>
      <c r="BF148" s="2"/>
    </row>
    <row r="149" spans="1:58" ht="12.75" customHeight="1">
      <c r="A149" s="16"/>
      <c r="B149" s="41"/>
      <c r="C149" s="21"/>
      <c r="D149" s="88"/>
      <c r="E149" s="15"/>
      <c r="F149" s="7"/>
      <c r="G149" s="89" t="e">
        <f t="shared" ref="G149:AA149" si="64">SUM(G146+G127+G90+G45)</f>
        <v>#REF!</v>
      </c>
      <c r="H149" s="89" t="e">
        <f t="shared" si="64"/>
        <v>#REF!</v>
      </c>
      <c r="I149" s="89">
        <f t="shared" si="64"/>
        <v>188</v>
      </c>
      <c r="J149" s="89">
        <f t="shared" si="64"/>
        <v>10090</v>
      </c>
      <c r="K149" s="89" t="e">
        <f t="shared" si="64"/>
        <v>#REF!</v>
      </c>
      <c r="L149" s="89" t="e">
        <f t="shared" si="64"/>
        <v>#REF!</v>
      </c>
      <c r="M149" s="89">
        <f t="shared" si="64"/>
        <v>67</v>
      </c>
      <c r="N149" s="89">
        <f t="shared" si="64"/>
        <v>40</v>
      </c>
      <c r="O149" s="89">
        <f t="shared" si="64"/>
        <v>56</v>
      </c>
      <c r="P149" s="89" t="e">
        <f t="shared" si="64"/>
        <v>#REF!</v>
      </c>
      <c r="Q149" s="89">
        <f t="shared" si="64"/>
        <v>7</v>
      </c>
      <c r="R149" s="89">
        <f t="shared" si="64"/>
        <v>34</v>
      </c>
      <c r="S149" s="89">
        <f t="shared" si="64"/>
        <v>24</v>
      </c>
      <c r="T149" s="89">
        <f t="shared" si="64"/>
        <v>69</v>
      </c>
      <c r="U149" s="89">
        <f t="shared" si="64"/>
        <v>56</v>
      </c>
      <c r="V149" s="89">
        <f t="shared" si="64"/>
        <v>5</v>
      </c>
      <c r="W149" s="89">
        <f t="shared" si="64"/>
        <v>20</v>
      </c>
      <c r="X149" s="89" t="e">
        <f t="shared" si="64"/>
        <v>#VALUE!</v>
      </c>
      <c r="Y149" s="89" t="e">
        <f t="shared" si="64"/>
        <v>#REF!</v>
      </c>
      <c r="Z149" s="89" t="e">
        <f t="shared" si="64"/>
        <v>#REF!</v>
      </c>
      <c r="AA149" s="89">
        <f t="shared" si="64"/>
        <v>5</v>
      </c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2"/>
      <c r="AY149" s="2"/>
      <c r="AZ149" s="2"/>
      <c r="BA149" s="2"/>
      <c r="BB149" s="2"/>
      <c r="BC149" s="2"/>
      <c r="BD149" s="2"/>
      <c r="BE149" s="2"/>
      <c r="BF149" s="2"/>
    </row>
    <row r="150" spans="1:58" ht="12.75" customHeight="1">
      <c r="A150" s="16"/>
      <c r="B150" s="41"/>
      <c r="C150" s="21"/>
      <c r="D150" s="88"/>
      <c r="E150" s="15"/>
      <c r="F150" s="7"/>
      <c r="G150" s="15"/>
      <c r="H150" s="15"/>
      <c r="I150" s="15"/>
      <c r="J150" s="15"/>
      <c r="K150" s="15"/>
      <c r="L150" s="1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2"/>
      <c r="AY150" s="2"/>
      <c r="AZ150" s="2"/>
      <c r="BA150" s="2"/>
      <c r="BB150" s="2"/>
      <c r="BC150" s="2"/>
      <c r="BD150" s="2"/>
      <c r="BE150" s="2"/>
      <c r="BF150" s="2"/>
    </row>
    <row r="151" spans="1:58" ht="12.75" customHeight="1">
      <c r="A151" s="16"/>
      <c r="B151" s="41"/>
      <c r="C151" s="21"/>
      <c r="D151" s="88"/>
      <c r="E151" s="15"/>
      <c r="F151" s="7"/>
      <c r="G151" s="89"/>
      <c r="H151" s="89"/>
      <c r="I151" s="89"/>
      <c r="J151" s="89"/>
      <c r="K151" s="89"/>
      <c r="L151" s="8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2"/>
      <c r="AY151" s="2"/>
      <c r="AZ151" s="2"/>
      <c r="BA151" s="2"/>
      <c r="BB151" s="2"/>
      <c r="BC151" s="2"/>
      <c r="BD151" s="2"/>
      <c r="BE151" s="2"/>
      <c r="BF151" s="2"/>
    </row>
    <row r="152" spans="1:58" ht="12.75" customHeight="1">
      <c r="A152" s="16"/>
      <c r="B152" s="41"/>
      <c r="C152" s="21"/>
      <c r="D152" s="88"/>
      <c r="E152" s="15"/>
      <c r="F152" s="7"/>
      <c r="G152" s="15"/>
      <c r="H152" s="15"/>
      <c r="I152" s="15"/>
      <c r="J152" s="15"/>
      <c r="K152" s="15"/>
      <c r="L152" s="1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2"/>
      <c r="AY152" s="2"/>
      <c r="AZ152" s="2"/>
      <c r="BA152" s="2"/>
      <c r="BB152" s="2"/>
      <c r="BC152" s="2"/>
      <c r="BD152" s="2"/>
      <c r="BE152" s="2"/>
      <c r="BF152" s="2"/>
    </row>
    <row r="153" spans="1:58" ht="12.75" customHeight="1">
      <c r="A153" s="16"/>
      <c r="B153" s="41"/>
      <c r="C153" s="21"/>
      <c r="D153" s="88"/>
      <c r="E153" s="15"/>
      <c r="F153" s="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2"/>
      <c r="AY153" s="2"/>
      <c r="AZ153" s="2"/>
      <c r="BA153" s="2"/>
      <c r="BB153" s="2"/>
      <c r="BC153" s="2"/>
      <c r="BD153" s="2"/>
      <c r="BE153" s="2"/>
      <c r="BF153" s="2"/>
    </row>
    <row r="154" spans="1:58" ht="12.75" customHeight="1">
      <c r="A154" s="16"/>
      <c r="B154" s="41"/>
      <c r="C154" s="21"/>
      <c r="D154" s="88"/>
      <c r="E154" s="15"/>
      <c r="F154" s="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2"/>
      <c r="AY154" s="2"/>
      <c r="AZ154" s="2"/>
      <c r="BA154" s="2"/>
      <c r="BB154" s="2"/>
      <c r="BC154" s="2"/>
      <c r="BD154" s="2"/>
      <c r="BE154" s="2"/>
      <c r="BF154" s="2"/>
    </row>
    <row r="155" spans="1:58" ht="12.75" customHeight="1">
      <c r="A155" s="16"/>
      <c r="B155" s="41"/>
      <c r="C155" s="21"/>
      <c r="D155" s="88"/>
      <c r="E155" s="15"/>
      <c r="F155" s="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2"/>
      <c r="AY155" s="2"/>
      <c r="AZ155" s="2"/>
      <c r="BA155" s="2"/>
      <c r="BB155" s="2"/>
      <c r="BC155" s="2"/>
      <c r="BD155" s="2"/>
      <c r="BE155" s="2"/>
      <c r="BF155" s="2"/>
    </row>
    <row r="156" spans="1:58" ht="12.75" customHeight="1">
      <c r="A156" s="16"/>
      <c r="B156" s="41"/>
      <c r="C156" s="21"/>
      <c r="D156" s="88"/>
      <c r="E156" s="15"/>
      <c r="F156" s="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2"/>
      <c r="AY156" s="2"/>
      <c r="AZ156" s="2"/>
      <c r="BA156" s="2"/>
      <c r="BB156" s="2"/>
      <c r="BC156" s="2"/>
      <c r="BD156" s="2"/>
      <c r="BE156" s="2"/>
      <c r="BF156" s="2"/>
    </row>
    <row r="157" spans="1:58" ht="12.75" customHeight="1">
      <c r="A157" s="16"/>
      <c r="B157" s="41"/>
      <c r="C157" s="21"/>
      <c r="D157" s="88"/>
      <c r="E157" s="15"/>
      <c r="F157" s="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2"/>
      <c r="AY157" s="2"/>
      <c r="AZ157" s="2"/>
      <c r="BA157" s="2"/>
      <c r="BB157" s="2"/>
      <c r="BC157" s="2"/>
      <c r="BD157" s="2"/>
      <c r="BE157" s="2"/>
      <c r="BF157" s="2"/>
    </row>
    <row r="158" spans="1:58" ht="12.75" customHeight="1">
      <c r="A158" s="16"/>
      <c r="B158" s="41"/>
      <c r="C158" s="21"/>
      <c r="D158" s="88"/>
      <c r="E158" s="15"/>
      <c r="F158" s="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2"/>
      <c r="AY158" s="2"/>
      <c r="AZ158" s="2"/>
      <c r="BA158" s="2"/>
      <c r="BB158" s="2"/>
      <c r="BC158" s="2"/>
      <c r="BD158" s="2"/>
      <c r="BE158" s="2"/>
      <c r="BF158" s="2"/>
    </row>
    <row r="159" spans="1:58" ht="12.75" customHeight="1">
      <c r="A159" s="16"/>
      <c r="B159" s="41"/>
      <c r="C159" s="21"/>
      <c r="D159" s="88"/>
      <c r="E159" s="15"/>
      <c r="F159" s="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2"/>
      <c r="AY159" s="2"/>
      <c r="AZ159" s="2"/>
      <c r="BA159" s="2"/>
      <c r="BB159" s="2"/>
      <c r="BC159" s="2"/>
      <c r="BD159" s="2"/>
      <c r="BE159" s="2"/>
      <c r="BF159" s="2"/>
    </row>
    <row r="160" spans="1:58" ht="12.75" customHeight="1">
      <c r="A160" s="16"/>
      <c r="B160" s="41"/>
      <c r="C160" s="21"/>
      <c r="D160" s="88"/>
      <c r="E160" s="15"/>
      <c r="F160" s="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2"/>
      <c r="AY160" s="2"/>
      <c r="AZ160" s="2"/>
      <c r="BA160" s="2"/>
      <c r="BB160" s="2"/>
      <c r="BC160" s="2"/>
      <c r="BD160" s="2"/>
      <c r="BE160" s="2"/>
      <c r="BF160" s="2"/>
    </row>
    <row r="161" spans="1:58" ht="12.75" customHeight="1">
      <c r="A161" s="16"/>
      <c r="B161" s="41"/>
      <c r="C161" s="21"/>
      <c r="D161" s="88"/>
      <c r="E161" s="15"/>
      <c r="F161" s="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2"/>
      <c r="AY161" s="2"/>
      <c r="AZ161" s="2"/>
      <c r="BA161" s="2"/>
      <c r="BB161" s="2"/>
      <c r="BC161" s="2"/>
      <c r="BD161" s="2"/>
      <c r="BE161" s="2"/>
      <c r="BF161" s="2"/>
    </row>
    <row r="162" spans="1:58" ht="12.75" customHeight="1">
      <c r="A162" s="16"/>
      <c r="B162" s="41"/>
      <c r="C162" s="21"/>
      <c r="D162" s="88"/>
      <c r="E162" s="15"/>
      <c r="F162" s="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2"/>
      <c r="AY162" s="2"/>
      <c r="AZ162" s="2"/>
      <c r="BA162" s="2"/>
      <c r="BB162" s="2"/>
      <c r="BC162" s="2"/>
      <c r="BD162" s="2"/>
      <c r="BE162" s="2"/>
      <c r="BF162" s="2"/>
    </row>
    <row r="163" spans="1:58" ht="12.75" customHeight="1">
      <c r="A163" s="16"/>
      <c r="B163" s="41"/>
      <c r="C163" s="21"/>
      <c r="D163" s="88"/>
      <c r="E163" s="15"/>
      <c r="F163" s="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2"/>
      <c r="AY163" s="2"/>
      <c r="AZ163" s="2"/>
      <c r="BA163" s="2"/>
      <c r="BB163" s="2"/>
      <c r="BC163" s="2"/>
      <c r="BD163" s="2"/>
      <c r="BE163" s="2"/>
      <c r="BF163" s="2"/>
    </row>
    <row r="164" spans="1:58" ht="12.75" customHeight="1">
      <c r="A164" s="16"/>
      <c r="B164" s="41"/>
      <c r="C164" s="21"/>
      <c r="D164" s="88"/>
      <c r="E164" s="15"/>
      <c r="F164" s="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2"/>
      <c r="AY164" s="2"/>
      <c r="AZ164" s="2"/>
      <c r="BA164" s="2"/>
      <c r="BB164" s="2"/>
      <c r="BC164" s="2"/>
      <c r="BD164" s="2"/>
      <c r="BE164" s="2"/>
      <c r="BF164" s="2"/>
    </row>
    <row r="165" spans="1:58" ht="12.75" customHeight="1">
      <c r="A165" s="16"/>
      <c r="B165" s="41"/>
      <c r="C165" s="21"/>
      <c r="D165" s="88"/>
      <c r="E165" s="15"/>
      <c r="F165" s="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2"/>
      <c r="AY165" s="2"/>
      <c r="AZ165" s="2"/>
      <c r="BA165" s="2"/>
      <c r="BB165" s="2"/>
      <c r="BC165" s="2"/>
      <c r="BD165" s="2"/>
      <c r="BE165" s="2"/>
      <c r="BF165" s="2"/>
    </row>
    <row r="166" spans="1:58" ht="12.75" customHeight="1">
      <c r="A166" s="16"/>
      <c r="B166" s="41"/>
      <c r="C166" s="21"/>
      <c r="D166" s="88"/>
      <c r="E166" s="15"/>
      <c r="F166" s="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2"/>
      <c r="AY166" s="2"/>
      <c r="AZ166" s="2"/>
      <c r="BA166" s="2"/>
      <c r="BB166" s="2"/>
      <c r="BC166" s="2"/>
      <c r="BD166" s="2"/>
      <c r="BE166" s="2"/>
      <c r="BF166" s="2"/>
    </row>
    <row r="167" spans="1:58" ht="12.75" customHeight="1">
      <c r="A167" s="16"/>
      <c r="B167" s="41"/>
      <c r="C167" s="21"/>
      <c r="D167" s="88"/>
      <c r="E167" s="15"/>
      <c r="F167" s="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2"/>
      <c r="AY167" s="2"/>
      <c r="AZ167" s="2"/>
      <c r="BA167" s="2"/>
      <c r="BB167" s="2"/>
      <c r="BC167" s="2"/>
      <c r="BD167" s="2"/>
      <c r="BE167" s="2"/>
      <c r="BF167" s="2"/>
    </row>
    <row r="168" spans="1:58" ht="12.75" customHeight="1">
      <c r="A168" s="16"/>
      <c r="B168" s="41"/>
      <c r="C168" s="21"/>
      <c r="D168" s="88"/>
      <c r="E168" s="15"/>
      <c r="F168" s="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2"/>
      <c r="AY168" s="2"/>
      <c r="AZ168" s="2"/>
      <c r="BA168" s="2"/>
      <c r="BB168" s="2"/>
      <c r="BC168" s="2"/>
      <c r="BD168" s="2"/>
      <c r="BE168" s="2"/>
      <c r="BF168" s="2"/>
    </row>
    <row r="169" spans="1:58" ht="12.75" customHeight="1">
      <c r="A169" s="16"/>
      <c r="B169" s="41"/>
      <c r="C169" s="21"/>
      <c r="D169" s="88"/>
      <c r="E169" s="15"/>
      <c r="F169" s="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2"/>
      <c r="AY169" s="2"/>
      <c r="AZ169" s="2"/>
      <c r="BA169" s="2"/>
      <c r="BB169" s="2"/>
      <c r="BC169" s="2"/>
      <c r="BD169" s="2"/>
      <c r="BE169" s="2"/>
      <c r="BF169" s="2"/>
    </row>
    <row r="170" spans="1:58" ht="12.75" customHeight="1">
      <c r="A170" s="16"/>
      <c r="B170" s="41"/>
      <c r="C170" s="21"/>
      <c r="D170" s="88"/>
      <c r="E170" s="15"/>
      <c r="F170" s="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2"/>
      <c r="AY170" s="2"/>
      <c r="AZ170" s="2"/>
      <c r="BA170" s="2"/>
      <c r="BB170" s="2"/>
      <c r="BC170" s="2"/>
      <c r="BD170" s="2"/>
      <c r="BE170" s="2"/>
      <c r="BF170" s="2"/>
    </row>
    <row r="171" spans="1:58" ht="12.75" customHeight="1">
      <c r="A171" s="16"/>
      <c r="B171" s="41"/>
      <c r="C171" s="21"/>
      <c r="D171" s="88"/>
      <c r="E171" s="15"/>
      <c r="F171" s="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2"/>
      <c r="AY171" s="2"/>
      <c r="AZ171" s="2"/>
      <c r="BA171" s="2"/>
      <c r="BB171" s="2"/>
      <c r="BC171" s="2"/>
      <c r="BD171" s="2"/>
      <c r="BE171" s="2"/>
      <c r="BF171" s="2"/>
    </row>
    <row r="172" spans="1:58" ht="12.75" customHeight="1">
      <c r="A172" s="16"/>
      <c r="B172" s="41"/>
      <c r="C172" s="21"/>
      <c r="D172" s="88"/>
      <c r="E172" s="15"/>
      <c r="F172" s="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2"/>
      <c r="AY172" s="2"/>
      <c r="AZ172" s="2"/>
      <c r="BA172" s="2"/>
      <c r="BB172" s="2"/>
      <c r="BC172" s="2"/>
      <c r="BD172" s="2"/>
      <c r="BE172" s="2"/>
      <c r="BF172" s="2"/>
    </row>
    <row r="173" spans="1:58" ht="12.75" customHeight="1">
      <c r="A173" s="16"/>
      <c r="B173" s="41"/>
      <c r="C173" s="21"/>
      <c r="D173" s="88"/>
      <c r="E173" s="15"/>
      <c r="F173" s="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2"/>
      <c r="AY173" s="2"/>
      <c r="AZ173" s="2"/>
      <c r="BA173" s="2"/>
      <c r="BB173" s="2"/>
      <c r="BC173" s="2"/>
      <c r="BD173" s="2"/>
      <c r="BE173" s="2"/>
      <c r="BF173" s="2"/>
    </row>
    <row r="174" spans="1:58" ht="12.75" customHeight="1">
      <c r="A174" s="16"/>
      <c r="B174" s="41"/>
      <c r="C174" s="21"/>
      <c r="D174" s="88"/>
      <c r="E174" s="15"/>
      <c r="F174" s="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2"/>
      <c r="AY174" s="2"/>
      <c r="AZ174" s="2"/>
      <c r="BA174" s="2"/>
      <c r="BB174" s="2"/>
      <c r="BC174" s="2"/>
      <c r="BD174" s="2"/>
      <c r="BE174" s="2"/>
      <c r="BF174" s="2"/>
    </row>
    <row r="175" spans="1:58" ht="12.75" customHeight="1">
      <c r="A175" s="16"/>
      <c r="B175" s="41"/>
      <c r="C175" s="21"/>
      <c r="D175" s="88"/>
      <c r="E175" s="15"/>
      <c r="F175" s="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2"/>
      <c r="AY175" s="2"/>
      <c r="AZ175" s="2"/>
      <c r="BA175" s="2"/>
      <c r="BB175" s="2"/>
      <c r="BC175" s="2"/>
      <c r="BD175" s="2"/>
      <c r="BE175" s="2"/>
      <c r="BF175" s="2"/>
    </row>
    <row r="176" spans="1:58" ht="12.75" customHeight="1">
      <c r="A176" s="16"/>
      <c r="B176" s="41"/>
      <c r="C176" s="21"/>
      <c r="D176" s="88"/>
      <c r="E176" s="15"/>
      <c r="F176" s="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2"/>
      <c r="AY176" s="2"/>
      <c r="AZ176" s="2"/>
      <c r="BA176" s="2"/>
      <c r="BB176" s="2"/>
      <c r="BC176" s="2"/>
      <c r="BD176" s="2"/>
      <c r="BE176" s="2"/>
      <c r="BF176" s="2"/>
    </row>
    <row r="177" spans="1:58" ht="12.75" customHeight="1">
      <c r="A177" s="16"/>
      <c r="B177" s="41"/>
      <c r="C177" s="21"/>
      <c r="D177" s="88"/>
      <c r="E177" s="15"/>
      <c r="F177" s="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2"/>
      <c r="AY177" s="2"/>
      <c r="AZ177" s="2"/>
      <c r="BA177" s="2"/>
      <c r="BB177" s="2"/>
      <c r="BC177" s="2"/>
      <c r="BD177" s="2"/>
      <c r="BE177" s="2"/>
      <c r="BF177" s="2"/>
    </row>
    <row r="178" spans="1:58" ht="12.75" customHeight="1">
      <c r="A178" s="16"/>
      <c r="B178" s="41"/>
      <c r="C178" s="21"/>
      <c r="D178" s="88"/>
      <c r="E178" s="15"/>
      <c r="F178" s="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2"/>
      <c r="AY178" s="2"/>
      <c r="AZ178" s="2"/>
      <c r="BA178" s="2"/>
      <c r="BB178" s="2"/>
      <c r="BC178" s="2"/>
      <c r="BD178" s="2"/>
      <c r="BE178" s="2"/>
      <c r="BF178" s="2"/>
    </row>
    <row r="179" spans="1:58" ht="12.75" customHeight="1">
      <c r="A179" s="16"/>
      <c r="B179" s="41"/>
      <c r="C179" s="21"/>
      <c r="D179" s="88"/>
      <c r="E179" s="15"/>
      <c r="F179" s="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2"/>
      <c r="AY179" s="2"/>
      <c r="AZ179" s="2"/>
      <c r="BA179" s="2"/>
      <c r="BB179" s="2"/>
      <c r="BC179" s="2"/>
      <c r="BD179" s="2"/>
      <c r="BE179" s="2"/>
      <c r="BF179" s="2"/>
    </row>
    <row r="180" spans="1:58" ht="12.75" customHeight="1">
      <c r="A180" s="16"/>
      <c r="B180" s="41"/>
      <c r="C180" s="21"/>
      <c r="D180" s="88"/>
      <c r="E180" s="15"/>
      <c r="F180" s="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2"/>
      <c r="AY180" s="2"/>
      <c r="AZ180" s="2"/>
      <c r="BA180" s="2"/>
      <c r="BB180" s="2"/>
      <c r="BC180" s="2"/>
      <c r="BD180" s="2"/>
      <c r="BE180" s="2"/>
      <c r="BF180" s="2"/>
    </row>
    <row r="181" spans="1:58" ht="12.75" customHeight="1">
      <c r="A181" s="16"/>
      <c r="B181" s="41"/>
      <c r="C181" s="21"/>
      <c r="D181" s="88"/>
      <c r="E181" s="15"/>
      <c r="F181" s="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2"/>
      <c r="AY181" s="2"/>
      <c r="AZ181" s="2"/>
      <c r="BA181" s="2"/>
      <c r="BB181" s="2"/>
      <c r="BC181" s="2"/>
      <c r="BD181" s="2"/>
      <c r="BE181" s="2"/>
      <c r="BF181" s="2"/>
    </row>
    <row r="182" spans="1:58" ht="12.75" customHeight="1">
      <c r="A182" s="16"/>
      <c r="B182" s="41"/>
      <c r="C182" s="21"/>
      <c r="D182" s="88"/>
      <c r="E182" s="15"/>
      <c r="F182" s="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2"/>
      <c r="AY182" s="2"/>
      <c r="AZ182" s="2"/>
      <c r="BA182" s="2"/>
      <c r="BB182" s="2"/>
      <c r="BC182" s="2"/>
      <c r="BD182" s="2"/>
      <c r="BE182" s="2"/>
      <c r="BF182" s="2"/>
    </row>
    <row r="183" spans="1:58" ht="12.75" customHeight="1">
      <c r="A183" s="16"/>
      <c r="B183" s="41"/>
      <c r="C183" s="21"/>
      <c r="D183" s="88"/>
      <c r="E183" s="15"/>
      <c r="F183" s="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2"/>
      <c r="AY183" s="2"/>
      <c r="AZ183" s="2"/>
      <c r="BA183" s="2"/>
      <c r="BB183" s="2"/>
      <c r="BC183" s="2"/>
      <c r="BD183" s="2"/>
      <c r="BE183" s="2"/>
      <c r="BF183" s="2"/>
    </row>
    <row r="184" spans="1:58" ht="12.75" customHeight="1">
      <c r="A184" s="16"/>
      <c r="B184" s="41"/>
      <c r="C184" s="21"/>
      <c r="D184" s="88"/>
      <c r="E184" s="15"/>
      <c r="F184" s="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2"/>
      <c r="AY184" s="2"/>
      <c r="AZ184" s="2"/>
      <c r="BA184" s="2"/>
      <c r="BB184" s="2"/>
      <c r="BC184" s="2"/>
      <c r="BD184" s="2"/>
      <c r="BE184" s="2"/>
      <c r="BF184" s="2"/>
    </row>
    <row r="185" spans="1:58" ht="12.75" customHeight="1">
      <c r="A185" s="16"/>
      <c r="B185" s="41"/>
      <c r="C185" s="21"/>
      <c r="D185" s="88"/>
      <c r="E185" s="15"/>
      <c r="F185" s="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2"/>
      <c r="AY185" s="2"/>
      <c r="AZ185" s="2"/>
      <c r="BA185" s="2"/>
      <c r="BB185" s="2"/>
      <c r="BC185" s="2"/>
      <c r="BD185" s="2"/>
      <c r="BE185" s="2"/>
      <c r="BF185" s="2"/>
    </row>
    <row r="186" spans="1:5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2"/>
      <c r="AY186" s="2"/>
      <c r="AZ186" s="2"/>
      <c r="BA186" s="2"/>
      <c r="BB186" s="2"/>
      <c r="BC186" s="2"/>
      <c r="BD186" s="2"/>
      <c r="BE186" s="2"/>
      <c r="BF186" s="2"/>
    </row>
    <row r="187" spans="1:58" ht="12.75" customHeight="1">
      <c r="A187" s="16"/>
      <c r="B187" s="41"/>
      <c r="C187" s="21"/>
      <c r="D187" s="88"/>
      <c r="E187" s="15"/>
      <c r="F187" s="7"/>
      <c r="G187" s="15"/>
      <c r="H187" s="15"/>
      <c r="I187" s="15"/>
      <c r="J187" s="15"/>
      <c r="K187" s="15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2"/>
      <c r="AY187" s="2"/>
      <c r="AZ187" s="2"/>
      <c r="BA187" s="2"/>
      <c r="BB187" s="2"/>
      <c r="BC187" s="2"/>
      <c r="BD187" s="2"/>
      <c r="BE187" s="2"/>
      <c r="BF187" s="2"/>
    </row>
    <row r="188" spans="1:5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2"/>
      <c r="AY188" s="2"/>
      <c r="AZ188" s="2"/>
      <c r="BA188" s="2"/>
      <c r="BB188" s="2"/>
      <c r="BC188" s="2"/>
      <c r="BD188" s="2"/>
      <c r="BE188" s="2"/>
      <c r="BF188" s="2"/>
    </row>
    <row r="189" spans="1:58" ht="13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</row>
    <row r="190" spans="1:58" ht="13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</row>
    <row r="191" spans="1:58" ht="13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</row>
    <row r="192" spans="1:58" ht="13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</row>
    <row r="193" spans="1:58" ht="13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</row>
    <row r="194" spans="1:58" ht="13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</row>
    <row r="195" spans="1:58" ht="13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</row>
    <row r="196" spans="1:58" ht="13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</row>
    <row r="197" spans="1:58" ht="13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</row>
    <row r="198" spans="1:58" ht="13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</row>
    <row r="199" spans="1:58" ht="13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</row>
    <row r="200" spans="1:58" ht="13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</row>
    <row r="201" spans="1:58" ht="13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</row>
    <row r="202" spans="1:58" ht="13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</row>
    <row r="203" spans="1:58" ht="13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</row>
    <row r="204" spans="1:58" ht="13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</row>
    <row r="205" spans="1:58" ht="13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</row>
    <row r="206" spans="1:58" ht="13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</row>
    <row r="207" spans="1:58" ht="13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</row>
    <row r="208" spans="1:58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</row>
    <row r="209" spans="1:58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</row>
    <row r="210" spans="1:58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</row>
    <row r="211" spans="1:58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</row>
    <row r="212" spans="1:58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</row>
    <row r="213" spans="1:58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</row>
    <row r="214" spans="1:58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</row>
    <row r="215" spans="1:58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</row>
    <row r="216" spans="1:58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</row>
    <row r="217" spans="1:58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</row>
    <row r="218" spans="1:58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</row>
    <row r="219" spans="1:58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</row>
    <row r="220" spans="1:58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</row>
    <row r="221" spans="1:58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</row>
    <row r="222" spans="1:58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</row>
    <row r="223" spans="1:58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</row>
    <row r="224" spans="1:58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</row>
    <row r="225" spans="1:58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</row>
    <row r="226" spans="1:58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</row>
    <row r="227" spans="1:58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</row>
    <row r="228" spans="1:58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</row>
    <row r="229" spans="1:58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</row>
    <row r="230" spans="1:58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</row>
    <row r="231" spans="1:58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</row>
    <row r="232" spans="1:58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</row>
    <row r="233" spans="1:58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</row>
    <row r="234" spans="1:58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</row>
    <row r="235" spans="1:58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</row>
    <row r="236" spans="1:58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</row>
    <row r="237" spans="1:58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</row>
    <row r="238" spans="1:58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</row>
    <row r="239" spans="1:58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</row>
    <row r="240" spans="1:58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</row>
    <row r="241" spans="1:58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</row>
    <row r="242" spans="1:58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</row>
    <row r="243" spans="1:58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</row>
    <row r="244" spans="1:58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</row>
    <row r="245" spans="1:58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</row>
    <row r="246" spans="1:58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</row>
    <row r="247" spans="1:58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</row>
    <row r="248" spans="1:58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</row>
    <row r="249" spans="1:58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</row>
    <row r="250" spans="1:58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</row>
    <row r="251" spans="1:58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</row>
    <row r="252" spans="1:58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</row>
    <row r="253" spans="1:58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</row>
    <row r="254" spans="1:58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</row>
    <row r="255" spans="1:58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</row>
    <row r="256" spans="1:58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</row>
    <row r="257" spans="1:58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</row>
    <row r="258" spans="1:58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</row>
    <row r="259" spans="1:58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</row>
    <row r="260" spans="1:58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</row>
    <row r="261" spans="1:58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</row>
    <row r="262" spans="1:58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</row>
    <row r="263" spans="1:58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</row>
    <row r="264" spans="1:58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</row>
    <row r="265" spans="1:58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</row>
    <row r="266" spans="1:58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</row>
    <row r="267" spans="1:58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</row>
    <row r="268" spans="1:58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</row>
    <row r="269" spans="1:58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</row>
    <row r="270" spans="1:58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</row>
    <row r="271" spans="1:58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</row>
    <row r="272" spans="1:58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</row>
    <row r="273" spans="1:58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</row>
    <row r="274" spans="1:58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</row>
    <row r="275" spans="1:58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</row>
    <row r="276" spans="1:58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</row>
    <row r="277" spans="1:58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</row>
    <row r="278" spans="1:58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</row>
    <row r="279" spans="1:58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</row>
    <row r="280" spans="1:58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</row>
    <row r="281" spans="1:58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</row>
    <row r="282" spans="1:58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</row>
    <row r="283" spans="1:58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</row>
    <row r="284" spans="1:58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</row>
    <row r="285" spans="1:58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</row>
    <row r="286" spans="1:58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</row>
    <row r="287" spans="1:58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</row>
    <row r="288" spans="1:58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</row>
    <row r="289" spans="1:58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</row>
    <row r="290" spans="1:58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</row>
    <row r="291" spans="1:58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</row>
    <row r="292" spans="1:58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</row>
    <row r="293" spans="1:58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</row>
    <row r="294" spans="1:58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</row>
    <row r="295" spans="1:58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</row>
    <row r="296" spans="1:58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</row>
    <row r="297" spans="1:58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</row>
    <row r="298" spans="1:58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</row>
    <row r="299" spans="1:58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</row>
    <row r="300" spans="1:58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</row>
    <row r="301" spans="1:58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</row>
    <row r="302" spans="1:58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</row>
    <row r="303" spans="1:58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</row>
    <row r="304" spans="1:58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</row>
    <row r="305" spans="1:58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</row>
    <row r="306" spans="1:58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</row>
    <row r="307" spans="1:58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</row>
    <row r="308" spans="1:58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</row>
    <row r="309" spans="1:58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</row>
    <row r="310" spans="1:58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</row>
    <row r="311" spans="1:58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</row>
    <row r="312" spans="1:58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</row>
    <row r="313" spans="1:58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</row>
    <row r="314" spans="1:58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</row>
    <row r="315" spans="1:58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</row>
    <row r="316" spans="1:58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</row>
    <row r="317" spans="1:58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</row>
    <row r="318" spans="1:58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</row>
    <row r="319" spans="1:58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</row>
    <row r="320" spans="1:58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</row>
    <row r="321" spans="1:58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</row>
    <row r="322" spans="1:58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</row>
    <row r="323" spans="1:58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</row>
    <row r="324" spans="1:58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</row>
    <row r="325" spans="1:58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</row>
    <row r="326" spans="1:58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</row>
    <row r="327" spans="1:58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</row>
    <row r="328" spans="1:58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</row>
    <row r="329" spans="1:58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</row>
    <row r="330" spans="1:58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</row>
    <row r="331" spans="1:58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</row>
    <row r="332" spans="1:58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</row>
    <row r="333" spans="1:58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</row>
    <row r="334" spans="1:58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</row>
    <row r="335" spans="1:58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</row>
    <row r="336" spans="1:58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</row>
    <row r="337" spans="1:58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</row>
    <row r="338" spans="1:58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</row>
    <row r="339" spans="1:58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</row>
    <row r="340" spans="1:58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</row>
    <row r="341" spans="1:58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</row>
    <row r="342" spans="1:58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</row>
    <row r="343" spans="1:58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</row>
    <row r="344" spans="1:58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</row>
    <row r="345" spans="1:58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</row>
    <row r="346" spans="1:58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</row>
    <row r="347" spans="1:58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</row>
    <row r="348" spans="1:58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</row>
    <row r="349" spans="1:58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</row>
    <row r="350" spans="1:58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</row>
    <row r="351" spans="1:58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</row>
    <row r="352" spans="1:58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</row>
    <row r="353" spans="1:58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</row>
    <row r="354" spans="1:58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</row>
    <row r="355" spans="1:58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</row>
    <row r="356" spans="1:58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</row>
    <row r="357" spans="1:58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</row>
    <row r="358" spans="1:58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</row>
    <row r="359" spans="1:58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</row>
    <row r="360" spans="1:58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</row>
    <row r="361" spans="1:58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</row>
    <row r="362" spans="1:58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</row>
    <row r="363" spans="1:58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</row>
    <row r="364" spans="1:58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</row>
    <row r="365" spans="1:58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</row>
    <row r="366" spans="1:58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</row>
    <row r="367" spans="1:58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</row>
    <row r="368" spans="1:58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</row>
    <row r="369" spans="1:58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</row>
    <row r="370" spans="1:58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</row>
    <row r="371" spans="1:58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</row>
    <row r="372" spans="1:58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</row>
    <row r="373" spans="1:58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</row>
    <row r="374" spans="1:58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</row>
    <row r="375" spans="1:58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</row>
    <row r="376" spans="1:58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</row>
    <row r="377" spans="1:58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</row>
    <row r="378" spans="1:58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</row>
    <row r="379" spans="1:58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</row>
    <row r="380" spans="1:58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</row>
    <row r="381" spans="1:58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</row>
    <row r="382" spans="1:58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</row>
    <row r="383" spans="1:58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</row>
    <row r="384" spans="1:58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</row>
    <row r="385" spans="1:58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</row>
    <row r="386" spans="1:58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</row>
    <row r="387" spans="1:58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</row>
    <row r="388" spans="1:58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</row>
    <row r="389" spans="1:58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</row>
    <row r="390" spans="1:58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</row>
    <row r="391" spans="1:58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</row>
    <row r="392" spans="1:58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</row>
    <row r="393" spans="1:58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</row>
    <row r="394" spans="1:58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</row>
    <row r="395" spans="1:58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</row>
    <row r="396" spans="1:58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</row>
    <row r="397" spans="1:58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</row>
    <row r="398" spans="1:58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</row>
    <row r="399" spans="1:58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</row>
    <row r="400" spans="1:58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</row>
    <row r="401" spans="1:58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</row>
    <row r="402" spans="1:58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</row>
    <row r="403" spans="1:58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</row>
    <row r="404" spans="1:58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</row>
    <row r="405" spans="1:58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</row>
    <row r="406" spans="1:58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</row>
    <row r="407" spans="1:58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</row>
    <row r="408" spans="1:58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</row>
    <row r="409" spans="1:58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</row>
    <row r="410" spans="1:58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</row>
    <row r="411" spans="1:58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</row>
    <row r="412" spans="1:58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</row>
    <row r="413" spans="1:58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</row>
    <row r="414" spans="1:58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</row>
    <row r="415" spans="1:58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</row>
    <row r="416" spans="1:58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</row>
    <row r="417" spans="1:58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</row>
    <row r="418" spans="1:58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</row>
    <row r="419" spans="1:58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</row>
    <row r="420" spans="1:58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</row>
    <row r="421" spans="1:58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</row>
    <row r="422" spans="1:58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</row>
    <row r="423" spans="1:58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</row>
    <row r="424" spans="1:58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</row>
    <row r="425" spans="1:58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</row>
    <row r="426" spans="1:58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</row>
    <row r="427" spans="1:58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</row>
    <row r="428" spans="1:58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</row>
    <row r="429" spans="1:58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</row>
    <row r="430" spans="1:58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</row>
    <row r="431" spans="1:58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</row>
    <row r="432" spans="1:58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</row>
    <row r="433" spans="1:58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</row>
    <row r="434" spans="1:58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</row>
    <row r="435" spans="1:58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</row>
    <row r="436" spans="1:58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</row>
    <row r="437" spans="1:58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</row>
    <row r="438" spans="1:58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</row>
    <row r="439" spans="1:58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</row>
    <row r="440" spans="1:58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</row>
    <row r="441" spans="1:58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</row>
    <row r="442" spans="1:58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</row>
    <row r="443" spans="1:58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</row>
    <row r="444" spans="1:58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</row>
    <row r="445" spans="1:58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</row>
    <row r="446" spans="1:58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</row>
    <row r="447" spans="1:58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</row>
    <row r="448" spans="1:58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</row>
    <row r="449" spans="1:58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</row>
    <row r="450" spans="1:58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</row>
    <row r="451" spans="1:58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</row>
    <row r="452" spans="1:58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</row>
    <row r="453" spans="1:58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</row>
    <row r="454" spans="1:58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</row>
    <row r="455" spans="1:58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</row>
    <row r="456" spans="1:58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</row>
    <row r="457" spans="1:58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</row>
    <row r="458" spans="1:58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</row>
    <row r="459" spans="1:58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</row>
    <row r="460" spans="1:58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</row>
    <row r="461" spans="1:58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</row>
    <row r="462" spans="1:58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</row>
    <row r="463" spans="1:58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</row>
    <row r="464" spans="1:58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</row>
    <row r="465" spans="1:58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</row>
    <row r="466" spans="1:58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</row>
    <row r="467" spans="1:58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</row>
    <row r="468" spans="1:58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</row>
    <row r="469" spans="1:58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</row>
    <row r="470" spans="1:58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</row>
    <row r="471" spans="1:58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</row>
    <row r="472" spans="1:58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</row>
    <row r="473" spans="1:58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</row>
    <row r="474" spans="1:58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</row>
    <row r="475" spans="1:58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</row>
    <row r="476" spans="1:58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</row>
    <row r="477" spans="1:58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</row>
    <row r="478" spans="1:58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</row>
    <row r="479" spans="1:58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</row>
    <row r="480" spans="1:58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</row>
    <row r="481" spans="1:58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</row>
    <row r="482" spans="1:58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</row>
    <row r="483" spans="1:58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</row>
    <row r="484" spans="1:58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</row>
    <row r="485" spans="1:58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</row>
    <row r="486" spans="1:58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</row>
    <row r="487" spans="1:58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</row>
    <row r="488" spans="1:58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</row>
    <row r="489" spans="1:58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</row>
    <row r="490" spans="1:58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</row>
    <row r="491" spans="1:58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</row>
    <row r="492" spans="1:58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</row>
    <row r="493" spans="1:58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</row>
    <row r="494" spans="1:58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</row>
    <row r="495" spans="1:58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</row>
    <row r="496" spans="1:58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</row>
    <row r="497" spans="1:58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</row>
    <row r="498" spans="1:58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</row>
    <row r="499" spans="1:58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</row>
    <row r="500" spans="1:58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</row>
    <row r="501" spans="1:58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</row>
    <row r="502" spans="1:58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</row>
    <row r="503" spans="1:58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</row>
    <row r="504" spans="1:58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</row>
    <row r="505" spans="1:58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</row>
    <row r="506" spans="1:58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</row>
    <row r="507" spans="1:58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</row>
    <row r="508" spans="1:58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</row>
    <row r="509" spans="1:58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</row>
    <row r="510" spans="1:58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</row>
    <row r="511" spans="1:58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</row>
    <row r="512" spans="1:58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</row>
    <row r="513" spans="1:58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</row>
    <row r="514" spans="1:58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</row>
    <row r="515" spans="1:58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</row>
    <row r="516" spans="1:58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</row>
    <row r="517" spans="1:58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</row>
    <row r="518" spans="1:58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</row>
    <row r="519" spans="1:58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</row>
    <row r="520" spans="1:58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</row>
    <row r="521" spans="1:58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</row>
    <row r="522" spans="1:58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</row>
    <row r="523" spans="1:58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</row>
    <row r="524" spans="1:58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</row>
    <row r="525" spans="1:58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</row>
    <row r="526" spans="1:58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</row>
    <row r="527" spans="1:58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</row>
    <row r="528" spans="1:58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</row>
    <row r="529" spans="1:58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</row>
    <row r="530" spans="1:58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</row>
    <row r="531" spans="1:58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</row>
    <row r="532" spans="1:58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</row>
    <row r="533" spans="1:58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</row>
    <row r="534" spans="1:58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</row>
    <row r="535" spans="1:58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</row>
    <row r="536" spans="1:58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</row>
    <row r="537" spans="1:58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</row>
    <row r="538" spans="1:58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</row>
    <row r="539" spans="1:58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</row>
    <row r="540" spans="1:58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</row>
    <row r="541" spans="1:58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</row>
    <row r="542" spans="1:58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</row>
    <row r="543" spans="1:58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</row>
    <row r="544" spans="1:58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</row>
    <row r="545" spans="1:58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</row>
    <row r="546" spans="1:58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</row>
    <row r="547" spans="1:58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</row>
    <row r="548" spans="1:58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</row>
    <row r="549" spans="1:58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</row>
    <row r="550" spans="1:58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</row>
    <row r="551" spans="1:58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</row>
    <row r="552" spans="1:58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</row>
    <row r="553" spans="1:58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</row>
    <row r="554" spans="1:58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</row>
    <row r="555" spans="1:58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</row>
    <row r="556" spans="1:58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</row>
    <row r="557" spans="1:58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</row>
    <row r="558" spans="1:58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</row>
    <row r="559" spans="1:58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</row>
    <row r="560" spans="1:58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</row>
    <row r="561" spans="1:58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</row>
    <row r="562" spans="1:58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</row>
    <row r="563" spans="1:58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</row>
    <row r="564" spans="1:58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</row>
    <row r="565" spans="1:58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</row>
    <row r="566" spans="1:58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</row>
    <row r="567" spans="1:58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</row>
    <row r="568" spans="1:58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</row>
    <row r="569" spans="1:58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</row>
    <row r="570" spans="1:58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</row>
    <row r="571" spans="1:58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</row>
    <row r="572" spans="1:58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</row>
    <row r="573" spans="1:58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</row>
    <row r="574" spans="1:58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</row>
    <row r="575" spans="1:58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</row>
    <row r="576" spans="1:58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</row>
    <row r="577" spans="1:58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</row>
    <row r="578" spans="1:58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</row>
    <row r="579" spans="1:58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</row>
    <row r="580" spans="1:58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</row>
    <row r="581" spans="1:58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</row>
    <row r="582" spans="1:58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</row>
    <row r="583" spans="1:58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</row>
    <row r="584" spans="1:58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</row>
    <row r="585" spans="1:58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</row>
    <row r="586" spans="1:58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</row>
    <row r="587" spans="1:58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</row>
    <row r="588" spans="1:58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</row>
    <row r="589" spans="1:58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</row>
    <row r="590" spans="1:58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</row>
    <row r="591" spans="1:58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</row>
    <row r="592" spans="1:58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</row>
    <row r="593" spans="1:58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</row>
    <row r="594" spans="1:58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</row>
    <row r="595" spans="1:58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</row>
    <row r="596" spans="1:58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</row>
    <row r="597" spans="1:58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</row>
    <row r="598" spans="1:58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</row>
    <row r="599" spans="1:58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</row>
    <row r="600" spans="1:58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</row>
    <row r="601" spans="1:58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</row>
    <row r="602" spans="1:58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</row>
    <row r="603" spans="1:58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</row>
    <row r="604" spans="1:58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</row>
    <row r="605" spans="1:58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</row>
    <row r="606" spans="1:58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</row>
    <row r="607" spans="1:58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</row>
    <row r="608" spans="1:58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</row>
    <row r="609" spans="1:58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</row>
    <row r="610" spans="1:58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</row>
    <row r="611" spans="1:58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</row>
    <row r="612" spans="1:58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</row>
    <row r="613" spans="1:58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</row>
    <row r="614" spans="1:58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</row>
    <row r="615" spans="1:58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</row>
    <row r="616" spans="1:58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</row>
    <row r="617" spans="1:58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</row>
    <row r="618" spans="1:58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</row>
    <row r="619" spans="1:58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</row>
    <row r="620" spans="1:58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</row>
    <row r="621" spans="1:58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</row>
    <row r="622" spans="1:58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</row>
    <row r="623" spans="1:58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</row>
    <row r="624" spans="1:58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</row>
    <row r="625" spans="1:58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</row>
    <row r="626" spans="1:58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</row>
    <row r="627" spans="1:58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</row>
    <row r="628" spans="1:58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</row>
    <row r="629" spans="1:58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</row>
    <row r="630" spans="1:58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</row>
    <row r="631" spans="1:58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</row>
    <row r="632" spans="1:58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</row>
    <row r="633" spans="1:58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</row>
    <row r="634" spans="1:58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</row>
    <row r="635" spans="1:58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</row>
    <row r="636" spans="1:58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</row>
    <row r="637" spans="1:58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</row>
    <row r="638" spans="1:58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</row>
    <row r="639" spans="1:58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</row>
    <row r="640" spans="1:58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</row>
    <row r="641" spans="1:58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</row>
    <row r="642" spans="1:58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</row>
    <row r="643" spans="1:58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</row>
    <row r="644" spans="1:58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</row>
    <row r="645" spans="1:58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</row>
    <row r="646" spans="1:58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</row>
    <row r="647" spans="1:58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</row>
    <row r="648" spans="1:58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</row>
    <row r="649" spans="1:58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</row>
    <row r="650" spans="1:58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</row>
    <row r="651" spans="1:58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</row>
    <row r="652" spans="1:58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</row>
    <row r="653" spans="1:58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</row>
    <row r="654" spans="1:58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</row>
    <row r="655" spans="1:58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</row>
    <row r="656" spans="1:58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</row>
    <row r="657" spans="1:58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</row>
    <row r="658" spans="1:58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</row>
    <row r="659" spans="1:58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</row>
    <row r="660" spans="1:58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</row>
    <row r="661" spans="1:58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</row>
    <row r="662" spans="1:58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</row>
    <row r="663" spans="1:58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</row>
    <row r="664" spans="1:58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</row>
    <row r="665" spans="1:58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</row>
    <row r="666" spans="1:58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</row>
    <row r="667" spans="1:58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</row>
    <row r="668" spans="1:58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</row>
    <row r="669" spans="1:58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</row>
    <row r="670" spans="1:58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</row>
    <row r="671" spans="1:58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</row>
    <row r="672" spans="1:58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</row>
    <row r="673" spans="1:58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</row>
    <row r="674" spans="1:58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</row>
    <row r="675" spans="1:58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</row>
    <row r="676" spans="1:58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</row>
    <row r="677" spans="1:58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</row>
    <row r="678" spans="1:58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</row>
    <row r="679" spans="1:58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</row>
    <row r="680" spans="1:58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</row>
    <row r="681" spans="1:58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</row>
    <row r="682" spans="1:58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</row>
    <row r="683" spans="1:58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</row>
    <row r="684" spans="1:58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</row>
    <row r="685" spans="1:58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</row>
    <row r="686" spans="1:58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</row>
    <row r="687" spans="1:58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</row>
    <row r="688" spans="1:58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</row>
    <row r="689" spans="1:58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</row>
    <row r="690" spans="1:58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</row>
    <row r="691" spans="1:58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</row>
    <row r="692" spans="1:58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</row>
    <row r="693" spans="1:58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</row>
    <row r="694" spans="1:58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</row>
    <row r="695" spans="1:58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</row>
    <row r="696" spans="1:58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</row>
    <row r="697" spans="1:58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</row>
    <row r="698" spans="1:58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</row>
    <row r="699" spans="1:58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</row>
    <row r="700" spans="1:58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</row>
    <row r="701" spans="1:58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</row>
    <row r="702" spans="1:58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</row>
    <row r="703" spans="1:58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</row>
    <row r="704" spans="1:58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</row>
    <row r="705" spans="1:58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</row>
    <row r="706" spans="1:58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</row>
    <row r="707" spans="1:58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</row>
    <row r="708" spans="1:58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</row>
    <row r="709" spans="1:58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</row>
    <row r="710" spans="1:58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</row>
    <row r="711" spans="1:58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</row>
    <row r="712" spans="1:58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</row>
    <row r="713" spans="1:58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</row>
    <row r="714" spans="1:58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</row>
    <row r="715" spans="1:58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</row>
    <row r="716" spans="1:58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</row>
    <row r="717" spans="1:58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</row>
    <row r="718" spans="1:58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</row>
    <row r="719" spans="1:58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</row>
    <row r="720" spans="1:58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</row>
    <row r="721" spans="1:58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</row>
    <row r="722" spans="1:58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</row>
    <row r="723" spans="1:58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</row>
    <row r="724" spans="1:58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</row>
    <row r="725" spans="1:58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</row>
    <row r="726" spans="1:58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</row>
    <row r="727" spans="1:58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</row>
    <row r="728" spans="1:58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</row>
    <row r="729" spans="1:58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</row>
    <row r="730" spans="1:58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</row>
    <row r="731" spans="1:58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</row>
    <row r="732" spans="1:58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</row>
    <row r="733" spans="1:58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</row>
    <row r="734" spans="1:58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</row>
    <row r="735" spans="1:58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</row>
    <row r="736" spans="1:58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</row>
    <row r="737" spans="1:58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</row>
    <row r="738" spans="1:58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</row>
    <row r="739" spans="1:58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</row>
    <row r="740" spans="1:58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</row>
    <row r="741" spans="1:58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</row>
    <row r="742" spans="1:58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</row>
    <row r="743" spans="1:58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</row>
    <row r="744" spans="1:58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</row>
    <row r="745" spans="1:58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</row>
    <row r="746" spans="1:58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</row>
    <row r="747" spans="1:58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</row>
    <row r="748" spans="1:58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</row>
    <row r="749" spans="1:58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</row>
    <row r="750" spans="1:58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</row>
    <row r="751" spans="1:58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</row>
    <row r="752" spans="1:58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</row>
    <row r="753" spans="1:58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</row>
    <row r="754" spans="1:58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</row>
    <row r="755" spans="1:58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</row>
    <row r="756" spans="1:58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</row>
    <row r="757" spans="1:58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</row>
    <row r="758" spans="1:58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</row>
    <row r="759" spans="1:58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</row>
    <row r="760" spans="1:58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</row>
    <row r="761" spans="1:58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</row>
    <row r="762" spans="1:58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</row>
    <row r="763" spans="1:58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</row>
    <row r="764" spans="1:58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</row>
    <row r="765" spans="1:58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</row>
    <row r="766" spans="1:58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</row>
    <row r="767" spans="1:58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</row>
    <row r="768" spans="1:58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</row>
    <row r="769" spans="1:58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</row>
    <row r="770" spans="1:58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</row>
    <row r="771" spans="1:58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</row>
    <row r="772" spans="1:58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</row>
    <row r="773" spans="1:58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</row>
    <row r="774" spans="1:58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</row>
    <row r="775" spans="1:58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</row>
    <row r="776" spans="1:58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</row>
    <row r="777" spans="1:58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</row>
    <row r="778" spans="1:58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</row>
    <row r="779" spans="1:58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</row>
    <row r="780" spans="1:58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</row>
    <row r="781" spans="1:58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</row>
    <row r="782" spans="1:58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</row>
    <row r="783" spans="1:58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</row>
    <row r="784" spans="1:58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</row>
    <row r="785" spans="1:58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</row>
    <row r="786" spans="1:58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</row>
    <row r="787" spans="1:58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</row>
    <row r="788" spans="1:58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</row>
    <row r="789" spans="1:58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</row>
    <row r="790" spans="1:58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</row>
    <row r="791" spans="1:58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</row>
    <row r="792" spans="1:58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</row>
    <row r="793" spans="1:58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</row>
    <row r="794" spans="1:58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</row>
    <row r="795" spans="1:58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</row>
    <row r="796" spans="1:58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</row>
    <row r="797" spans="1:58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</row>
    <row r="798" spans="1:58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</row>
    <row r="799" spans="1:58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</row>
    <row r="800" spans="1:58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</row>
    <row r="801" spans="1:58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</row>
    <row r="802" spans="1:58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</row>
    <row r="803" spans="1:58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</row>
    <row r="804" spans="1:58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</row>
    <row r="805" spans="1:58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</row>
    <row r="806" spans="1:58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</row>
    <row r="807" spans="1:58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</row>
    <row r="808" spans="1:58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</row>
    <row r="809" spans="1:58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</row>
    <row r="810" spans="1:58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</row>
    <row r="811" spans="1:58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</row>
    <row r="812" spans="1:58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</row>
    <row r="813" spans="1:58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</row>
    <row r="814" spans="1:58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</row>
    <row r="815" spans="1:58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</row>
    <row r="816" spans="1:58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</row>
    <row r="817" spans="1:58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</row>
    <row r="818" spans="1:58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</row>
    <row r="819" spans="1:58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</row>
    <row r="820" spans="1:58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</row>
    <row r="821" spans="1:58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</row>
    <row r="822" spans="1:58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</row>
    <row r="823" spans="1:58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</row>
    <row r="824" spans="1:58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</row>
    <row r="825" spans="1:58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</row>
    <row r="826" spans="1:58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</row>
    <row r="827" spans="1:58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</row>
    <row r="828" spans="1:58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</row>
    <row r="829" spans="1:58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</row>
    <row r="830" spans="1:58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</row>
    <row r="831" spans="1:58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</row>
    <row r="832" spans="1:58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</row>
    <row r="833" spans="1:58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</row>
    <row r="834" spans="1:58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</row>
    <row r="835" spans="1:58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</row>
    <row r="836" spans="1:58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</row>
    <row r="837" spans="1:58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</row>
    <row r="838" spans="1:58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</row>
    <row r="839" spans="1:58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</row>
    <row r="840" spans="1:58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</row>
    <row r="841" spans="1:58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</row>
    <row r="842" spans="1:58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</row>
    <row r="843" spans="1:58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</row>
    <row r="844" spans="1:58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</row>
    <row r="845" spans="1:58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</row>
    <row r="846" spans="1:58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</row>
    <row r="847" spans="1:58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</row>
    <row r="848" spans="1:58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</row>
    <row r="849" spans="1:58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</row>
    <row r="850" spans="1:58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</row>
    <row r="851" spans="1:58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</row>
    <row r="852" spans="1:58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</row>
    <row r="853" spans="1:58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</row>
    <row r="854" spans="1:58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</row>
    <row r="855" spans="1:58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</row>
    <row r="856" spans="1:58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</row>
    <row r="857" spans="1:58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</row>
    <row r="858" spans="1:58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</row>
    <row r="859" spans="1:58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</row>
    <row r="860" spans="1:58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</row>
    <row r="861" spans="1:58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</row>
    <row r="862" spans="1:58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</row>
    <row r="863" spans="1:58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</row>
    <row r="864" spans="1:58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</row>
    <row r="865" spans="1:58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</row>
    <row r="866" spans="1:58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</row>
    <row r="867" spans="1:58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</row>
    <row r="868" spans="1:58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</row>
    <row r="869" spans="1:58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</row>
    <row r="870" spans="1:58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</row>
    <row r="871" spans="1:58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</row>
    <row r="872" spans="1:58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</row>
    <row r="873" spans="1:58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</row>
    <row r="874" spans="1:58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</row>
    <row r="875" spans="1:58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</row>
    <row r="876" spans="1:58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</row>
    <row r="877" spans="1:58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</row>
    <row r="878" spans="1:58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</row>
    <row r="879" spans="1:58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</row>
    <row r="880" spans="1:58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</row>
    <row r="881" spans="1:58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</row>
    <row r="882" spans="1:58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</row>
    <row r="883" spans="1:58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</row>
    <row r="884" spans="1:58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</row>
    <row r="885" spans="1:58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</row>
    <row r="886" spans="1:58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</row>
    <row r="887" spans="1:58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</row>
    <row r="888" spans="1:58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</row>
    <row r="889" spans="1:58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</row>
    <row r="890" spans="1:58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</row>
    <row r="891" spans="1:58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</row>
    <row r="892" spans="1:58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</row>
    <row r="893" spans="1:58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</row>
    <row r="894" spans="1:58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</row>
    <row r="895" spans="1:58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</row>
    <row r="896" spans="1:58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</row>
    <row r="897" spans="1:58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</row>
    <row r="898" spans="1:58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</row>
    <row r="899" spans="1:58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</row>
    <row r="900" spans="1:58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</row>
    <row r="901" spans="1:58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</row>
    <row r="902" spans="1:58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</row>
    <row r="903" spans="1:58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</row>
    <row r="904" spans="1:58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</row>
    <row r="905" spans="1:58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</row>
    <row r="906" spans="1:58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</row>
    <row r="907" spans="1:58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</row>
    <row r="908" spans="1:58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</row>
    <row r="909" spans="1:58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</row>
    <row r="910" spans="1:58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</row>
    <row r="911" spans="1:58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</row>
    <row r="912" spans="1:58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</row>
    <row r="913" spans="1:58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</row>
    <row r="914" spans="1:58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</row>
    <row r="915" spans="1:58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</row>
    <row r="916" spans="1:58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</row>
    <row r="917" spans="1:58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</row>
    <row r="918" spans="1:58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</row>
    <row r="919" spans="1:58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</row>
    <row r="920" spans="1:58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</row>
    <row r="921" spans="1:58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</row>
    <row r="922" spans="1:58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</row>
    <row r="923" spans="1:58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</row>
    <row r="924" spans="1:58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</row>
    <row r="925" spans="1:58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</row>
    <row r="926" spans="1:58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</row>
    <row r="927" spans="1:58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</row>
    <row r="928" spans="1:58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</row>
    <row r="929" spans="1:58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</row>
    <row r="930" spans="1:58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</row>
    <row r="931" spans="1:58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</row>
    <row r="932" spans="1:58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</row>
    <row r="933" spans="1:58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</row>
    <row r="934" spans="1:58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</row>
    <row r="935" spans="1:58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</row>
    <row r="936" spans="1:58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</row>
    <row r="937" spans="1:58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</row>
    <row r="938" spans="1:58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</row>
    <row r="939" spans="1:58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</row>
    <row r="940" spans="1:58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</row>
    <row r="941" spans="1:58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</row>
    <row r="942" spans="1:58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</row>
    <row r="943" spans="1:58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</row>
    <row r="944" spans="1:58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</row>
    <row r="945" spans="1:58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</row>
    <row r="946" spans="1:58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</row>
    <row r="947" spans="1:58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</row>
    <row r="948" spans="1:58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</row>
    <row r="949" spans="1:58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</row>
    <row r="950" spans="1:58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</row>
    <row r="951" spans="1:58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</row>
    <row r="952" spans="1:58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</row>
    <row r="953" spans="1:58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</row>
    <row r="954" spans="1:58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</row>
    <row r="955" spans="1:58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</row>
    <row r="956" spans="1:58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</row>
    <row r="957" spans="1:58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</row>
    <row r="958" spans="1:58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</row>
    <row r="959" spans="1:58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</row>
    <row r="960" spans="1:58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</row>
    <row r="961" spans="1:58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</row>
    <row r="962" spans="1:58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</row>
    <row r="963" spans="1:58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</row>
    <row r="964" spans="1:58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</row>
    <row r="965" spans="1:58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</row>
    <row r="966" spans="1:58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</row>
    <row r="967" spans="1:58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</row>
    <row r="968" spans="1:58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</row>
    <row r="969" spans="1:58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</row>
    <row r="970" spans="1:58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</row>
    <row r="971" spans="1:58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</row>
    <row r="972" spans="1:58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</row>
    <row r="973" spans="1:58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</row>
    <row r="974" spans="1:58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</row>
    <row r="975" spans="1:58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</row>
    <row r="976" spans="1:58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</row>
    <row r="977" spans="1:58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</row>
    <row r="978" spans="1:58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</row>
    <row r="979" spans="1:58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</row>
    <row r="980" spans="1:58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</row>
    <row r="981" spans="1:58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</row>
    <row r="982" spans="1:58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</row>
    <row r="983" spans="1:58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</row>
    <row r="984" spans="1:58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</row>
    <row r="985" spans="1:58" ht="13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</row>
    <row r="986" spans="1:58" ht="13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</row>
    <row r="987" spans="1:58" ht="13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</row>
    <row r="988" spans="1:58" ht="13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</row>
    <row r="989" spans="1:58" ht="13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</row>
    <row r="990" spans="1:58" ht="13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</row>
    <row r="991" spans="1:58" ht="13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</row>
    <row r="992" spans="1:58" ht="13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</row>
    <row r="993" spans="1:58" ht="13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</row>
    <row r="994" spans="1:58" ht="13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</row>
    <row r="995" spans="1:58" ht="13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</row>
    <row r="996" spans="1:58" ht="13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</row>
    <row r="997" spans="1:58" ht="13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</row>
    <row r="998" spans="1:58" ht="13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</row>
    <row r="999" spans="1:58" ht="13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</row>
    <row r="1000" spans="1:58" ht="13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</row>
  </sheetData>
  <mergeCells count="11">
    <mergeCell ref="A5:B5"/>
    <mergeCell ref="A6:B6"/>
    <mergeCell ref="B2:F2"/>
    <mergeCell ref="AQ16:AR16"/>
    <mergeCell ref="AQ24:AR24"/>
    <mergeCell ref="AQ6:AR6"/>
    <mergeCell ref="AQ5:AR5"/>
    <mergeCell ref="AJ5:AK5"/>
    <mergeCell ref="AC6:AD6"/>
    <mergeCell ref="AJ6:AK6"/>
    <mergeCell ref="AC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Max</vt:lpstr>
      <vt:lpstr>Preparacion</vt:lpstr>
      <vt:lpstr>Competicion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2020-09-27T17:14:55Z</dcterms:modified>
</cp:coreProperties>
</file>